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'DC37'!$A$1:$K$34</definedName>
    <definedName name="_xlnm.Print_Area" localSheetId="12">'DC38'!$A$1:$K$34</definedName>
    <definedName name="_xlnm.Print_Area" localSheetId="18">'DC39'!$A$1:$K$34</definedName>
    <definedName name="_xlnm.Print_Area" localSheetId="22">'DC40'!$A$1:$K$34</definedName>
    <definedName name="_xlnm.Print_Area" localSheetId="1">'NW371'!$A$1:$K$34</definedName>
    <definedName name="_xlnm.Print_Area" localSheetId="2">'NW372'!$A$1:$K$34</definedName>
    <definedName name="_xlnm.Print_Area" localSheetId="3">'NW373'!$A$1:$K$34</definedName>
    <definedName name="_xlnm.Print_Area" localSheetId="4">'NW374'!$A$1:$K$34</definedName>
    <definedName name="_xlnm.Print_Area" localSheetId="5">'NW375'!$A$1:$K$34</definedName>
    <definedName name="_xlnm.Print_Area" localSheetId="7">'NW381'!$A$1:$K$34</definedName>
    <definedName name="_xlnm.Print_Area" localSheetId="8">'NW382'!$A$1:$K$34</definedName>
    <definedName name="_xlnm.Print_Area" localSheetId="9">'NW383'!$A$1:$K$34</definedName>
    <definedName name="_xlnm.Print_Area" localSheetId="10">'NW384'!$A$1:$K$34</definedName>
    <definedName name="_xlnm.Print_Area" localSheetId="11">'NW385'!$A$1:$K$34</definedName>
    <definedName name="_xlnm.Print_Area" localSheetId="13">'NW392'!$A$1:$K$34</definedName>
    <definedName name="_xlnm.Print_Area" localSheetId="14">'NW393'!$A$1:$K$34</definedName>
    <definedName name="_xlnm.Print_Area" localSheetId="15">'NW394'!$A$1:$K$34</definedName>
    <definedName name="_xlnm.Print_Area" localSheetId="16">'NW396'!$A$1:$K$34</definedName>
    <definedName name="_xlnm.Print_Area" localSheetId="17">'NW397'!$A$1:$K$34</definedName>
    <definedName name="_xlnm.Print_Area" localSheetId="19">'NW403'!$A$1:$K$34</definedName>
    <definedName name="_xlnm.Print_Area" localSheetId="20">'NW404'!$A$1:$K$34</definedName>
    <definedName name="_xlnm.Print_Area" localSheetId="21">'NW405'!$A$1:$K$34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<sst xmlns="http://schemas.openxmlformats.org/spreadsheetml/2006/main" count="1817" uniqueCount="65">
  <si>
    <t/>
  </si>
  <si>
    <t/>
  </si>
  <si>
    <t>North West: Moretele (NW371)</t>
  </si>
  <si>
    <t>STATEMENT OF CAPITAL AND OPERATING EXPENDITURE</t>
  </si>
  <si>
    <t>Growth in municipal budgets compared to S71 Preliminary Outcome for 2020/21</t>
  </si>
  <si>
    <t>2020/21</t>
  </si>
  <si>
    <t>2021/22</t>
  </si>
  <si>
    <t>2022/23</t>
  </si>
  <si>
    <t>2023/24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</si>
  <si>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</si>
  <si>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</si>
  <si>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</si>
  <si>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</si>
  <si>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</si>
  <si>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</si>
  <si>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2020/21- 2021/22</t>
  </si>
  <si>
    <t>2020/21- 2023/24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</si>
  <si>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</si>
  <si>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</si>
  <si>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</si>
  <si>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</si>
  <si>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</si>
  <si>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</si>
  <si>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</si>
  <si>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</si>
  <si>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</si>
  <si>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</si>
  <si>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</si>
  <si>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</si>
  <si>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</si>
  <si>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</si>
  <si>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</si>
  <si>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</si>
  <si>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</si>
  <si>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</si>
  <si>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</si>
  <si>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</si>
  <si>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</si>
  <si>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</si>
  <si>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</si>
  <si>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</si>
  <si>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</si>
  <si>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 and Adopted Budget Estimates,  Preliminary Outcome = Actuals</t>
  </si>
  <si>
    <t>North West: Madibeng (NW372)</t>
  </si>
  <si>
    <t>North West: Rustenburg (NW373)</t>
  </si>
  <si>
    <t>North West: Kgetlengrivier (NW374)</t>
  </si>
  <si>
    <t>North West: Moses Kotane (NW375)</t>
  </si>
  <si>
    <t>North West: Bojanala Platinum (DC37)</t>
  </si>
  <si>
    <t>North West: Ratlou (NW381)</t>
  </si>
  <si>
    <t>North West: Tswaing (NW382)</t>
  </si>
  <si>
    <t>North West: Mafikeng (NW383)</t>
  </si>
  <si>
    <t>North West: Ditsobotla (NW384)</t>
  </si>
  <si>
    <t>North West: Ramotshere Moiloa (NW385)</t>
  </si>
  <si>
    <t>North West: Ngaka Modiri Molema (DC38)</t>
  </si>
  <si>
    <t>North West: Naledi (NW) (NW392)</t>
  </si>
  <si>
    <t>North West: Mamusa (NW393)</t>
  </si>
  <si>
    <t>North West: Greater Taung (NW394)</t>
  </si>
  <si>
    <t>North West: Lekwa-Teemane (NW396)</t>
  </si>
  <si>
    <t>North West: Kagisano-Molopo (NW397)</t>
  </si>
  <si>
    <t>North West: Dr Ruth Segomotsi Mompati (DC39)</t>
  </si>
  <si>
    <t>North West: City of Matlosana (NW403)</t>
  </si>
  <si>
    <t>North West: Maquassi Hills (NW404)</t>
  </si>
  <si>
    <t>North West: J B Marks (NW405)</t>
  </si>
  <si>
    <t>North West: Dr Kenneth Kaunda (DC40)</t>
  </si>
  <si>
    <t>CONSOLIDATION FOR NORTH WEST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</si>
</sst>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0.0%;_(* &quot;–&quot;_)"/>
    <numFmt numFmtId="166" formatCode="0.0\%;\(0.0\%\);_(* &quot;–&quot;_)"/>
    <numFmt numFmtId="167" formatCode="_(* #,##0,_);_(* \(#,##0,\);_(* &quot;- &quot;?_);_(@_)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thin"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thin"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hair"/>
      <top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4" fillId="32" borderId="7" applyNumberFormat="0" applyFont="0" applyAlignment="0" applyProtection="0"/>
    <xf numFmtId="0" fontId="43" fillId="27" borderId="8" applyNumberFormat="0" applyAlignment="0" applyProtection="0"/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65" fontId="9" fillId="0" borderId="18" xfId="0" applyNumberFormat="1" applyFont="1" applyBorder="1" applyAlignment="1" applyProtection="1">
      <alignment horizontal="center" vertical="center" wrapText="1"/>
      <protection/>
    </xf>
    <xf numFmtId="165" fontId="9" fillId="0" borderId="19" xfId="0" applyNumberFormat="1" applyFont="1" applyBorder="1" applyAlignment="1" applyProtection="1">
      <alignment horizontal="center" vertical="center" wrapText="1"/>
      <protection/>
    </xf>
    <xf numFmtId="165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164" fontId="5" fillId="0" borderId="17" xfId="0" applyNumberFormat="1" applyFont="1" applyBorder="1" applyAlignment="1" applyProtection="1">
      <alignment horizontal="left" vertical="center" indent="1"/>
      <protection/>
    </xf>
    <xf numFmtId="166" fontId="10" fillId="0" borderId="0" xfId="57" applyNumberFormat="1" applyFont="1" applyFill="1" applyBorder="1" applyAlignment="1" applyProtection="1">
      <alignment horizontal="center" vertical="center"/>
      <protection/>
    </xf>
    <xf numFmtId="166" fontId="10" fillId="0" borderId="10" xfId="57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66" fontId="8" fillId="0" borderId="23" xfId="57" applyNumberFormat="1" applyFont="1" applyFill="1" applyBorder="1" applyAlignment="1" applyProtection="1">
      <alignment horizontal="center" vertical="center"/>
      <protection/>
    </xf>
    <xf numFmtId="166" fontId="8" fillId="0" borderId="24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8" fillId="0" borderId="10" xfId="57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164" fontId="8" fillId="0" borderId="11" xfId="0" applyNumberFormat="1" applyFont="1" applyBorder="1" applyAlignment="1" applyProtection="1">
      <alignment horizontal="left" vertical="center" wrapText="1"/>
      <protection/>
    </xf>
    <xf numFmtId="166" fontId="8" fillId="0" borderId="12" xfId="57" applyNumberFormat="1" applyFont="1" applyFill="1" applyBorder="1" applyAlignment="1" applyProtection="1">
      <alignment horizontal="center" vertical="center"/>
      <protection/>
    </xf>
    <xf numFmtId="166" fontId="8" fillId="0" borderId="25" xfId="57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66" fontId="10" fillId="0" borderId="16" xfId="57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66" fontId="8" fillId="0" borderId="27" xfId="57" applyNumberFormat="1" applyFont="1" applyFill="1" applyBorder="1" applyAlignment="1" applyProtection="1">
      <alignment horizontal="center" vertical="center"/>
      <protection/>
    </xf>
    <xf numFmtId="166" fontId="8" fillId="0" borderId="28" xfId="57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67" fontId="5" fillId="0" borderId="16" xfId="0" applyNumberFormat="1" applyFont="1" applyFill="1" applyBorder="1" applyAlignment="1" applyProtection="1">
      <alignment horizontal="right" vertical="center"/>
      <protection/>
    </xf>
    <xf numFmtId="167" fontId="5" fillId="0" borderId="0" xfId="0" applyNumberFormat="1" applyFont="1" applyFill="1" applyBorder="1" applyAlignment="1" applyProtection="1">
      <alignment horizontal="right" vertical="center"/>
      <protection/>
    </xf>
    <xf numFmtId="167" fontId="5" fillId="0" borderId="29" xfId="0" applyNumberFormat="1" applyFont="1" applyFill="1" applyBorder="1" applyAlignment="1" applyProtection="1">
      <alignment horizontal="right" vertical="center"/>
      <protection/>
    </xf>
    <xf numFmtId="167" fontId="6" fillId="0" borderId="30" xfId="0" applyNumberFormat="1" applyFont="1" applyFill="1" applyBorder="1" applyAlignment="1" applyProtection="1">
      <alignment horizontal="right" vertical="center"/>
      <protection/>
    </xf>
    <xf numFmtId="167" fontId="6" fillId="0" borderId="23" xfId="0" applyNumberFormat="1" applyFont="1" applyFill="1" applyBorder="1" applyAlignment="1" applyProtection="1">
      <alignment horizontal="right" vertical="center"/>
      <protection/>
    </xf>
    <xf numFmtId="167" fontId="6" fillId="0" borderId="31" xfId="0" applyNumberFormat="1" applyFont="1" applyFill="1" applyBorder="1" applyAlignment="1" applyProtection="1">
      <alignment horizontal="right" vertical="center"/>
      <protection/>
    </xf>
    <xf numFmtId="167" fontId="6" fillId="0" borderId="16" xfId="0" applyNumberFormat="1" applyFont="1" applyFill="1" applyBorder="1" applyAlignment="1" applyProtection="1">
      <alignment horizontal="right" vertical="center"/>
      <protection/>
    </xf>
    <xf numFmtId="167" fontId="6" fillId="0" borderId="0" xfId="0" applyNumberFormat="1" applyFont="1" applyFill="1" applyBorder="1" applyAlignment="1" applyProtection="1">
      <alignment horizontal="right" vertical="center"/>
      <protection/>
    </xf>
    <xf numFmtId="167" fontId="6" fillId="0" borderId="29" xfId="0" applyNumberFormat="1" applyFont="1" applyFill="1" applyBorder="1" applyAlignment="1" applyProtection="1">
      <alignment horizontal="right" vertical="center"/>
      <protection/>
    </xf>
    <xf numFmtId="167" fontId="8" fillId="0" borderId="16" xfId="0" applyNumberFormat="1" applyFont="1" applyFill="1" applyBorder="1" applyAlignment="1" applyProtection="1">
      <alignment horizontal="right" vertical="center"/>
      <protection/>
    </xf>
    <xf numFmtId="167" fontId="8" fillId="0" borderId="12" xfId="0" applyNumberFormat="1" applyFont="1" applyFill="1" applyBorder="1" applyAlignment="1" applyProtection="1">
      <alignment horizontal="right" vertical="center"/>
      <protection/>
    </xf>
    <xf numFmtId="167" fontId="8" fillId="0" borderId="13" xfId="0" applyNumberFormat="1" applyFont="1" applyFill="1" applyBorder="1" applyAlignment="1" applyProtection="1">
      <alignment horizontal="right" vertical="center"/>
      <protection/>
    </xf>
    <xf numFmtId="167" fontId="8" fillId="0" borderId="32" xfId="0" applyNumberFormat="1" applyFont="1" applyFill="1" applyBorder="1" applyAlignment="1" applyProtection="1">
      <alignment horizontal="right" vertical="center"/>
      <protection/>
    </xf>
    <xf numFmtId="167" fontId="9" fillId="0" borderId="12" xfId="0" applyNumberFormat="1" applyFont="1" applyBorder="1" applyAlignment="1" applyProtection="1">
      <alignment horizontal="center" vertical="center" wrapText="1"/>
      <protection/>
    </xf>
    <xf numFmtId="167" fontId="9" fillId="0" borderId="13" xfId="0" applyNumberFormat="1" applyFont="1" applyBorder="1" applyAlignment="1" applyProtection="1">
      <alignment horizontal="center" vertical="center" wrapText="1"/>
      <protection/>
    </xf>
    <xf numFmtId="167" fontId="9" fillId="0" borderId="32" xfId="0" applyNumberFormat="1" applyFont="1" applyBorder="1" applyAlignment="1" applyProtection="1">
      <alignment horizontal="center" vertical="center" wrapText="1"/>
      <protection/>
    </xf>
    <xf numFmtId="167" fontId="6" fillId="0" borderId="33" xfId="0" applyNumberFormat="1" applyFont="1" applyFill="1" applyBorder="1" applyAlignment="1" applyProtection="1">
      <alignment horizontal="right" vertical="center"/>
      <protection/>
    </xf>
    <xf numFmtId="167" fontId="6" fillId="0" borderId="27" xfId="0" applyNumberFormat="1" applyFont="1" applyFill="1" applyBorder="1" applyAlignment="1" applyProtection="1">
      <alignment horizontal="right" vertical="center"/>
      <protection/>
    </xf>
    <xf numFmtId="167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3" fillId="0" borderId="0" xfId="0" applyFont="1" applyAlignment="1" applyProtection="1">
      <alignment wrapText="1"/>
      <protection/>
    </xf>
    <xf numFmtId="164" fontId="6" fillId="0" borderId="37" xfId="0" applyNumberFormat="1" applyFont="1" applyFill="1" applyBorder="1" applyAlignment="1" applyProtection="1" quotePrefix="1">
      <alignment horizontal="center" vertical="top"/>
      <protection/>
    </xf>
    <xf numFmtId="164" fontId="6" fillId="0" borderId="38" xfId="0" applyNumberFormat="1" applyFont="1" applyFill="1" applyBorder="1" applyAlignment="1" applyProtection="1" quotePrefix="1">
      <alignment horizontal="center" vertical="top"/>
      <protection/>
    </xf>
    <xf numFmtId="164" fontId="6" fillId="0" borderId="39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3" sqref="B3:K3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72" t="s">
        <v>64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2437680347</v>
      </c>
      <c r="D8" s="42">
        <v>2283624641</v>
      </c>
      <c r="E8" s="42">
        <v>2086540865</v>
      </c>
      <c r="F8" s="42">
        <v>2460246537</v>
      </c>
      <c r="G8" s="43">
        <v>2563770835</v>
      </c>
      <c r="H8" s="44">
        <v>2683817119</v>
      </c>
      <c r="I8" s="21">
        <f>IF(($E8=0),0,((($F8/$E8)-1)*100))</f>
        <v>17.91029729005571</v>
      </c>
      <c r="J8" s="22">
        <f>IF(($E8=0),0,(((($H8/$E8)^(1/3))-1)*100))</f>
        <v>8.753190810838829</v>
      </c>
      <c r="K8" s="2"/>
    </row>
    <row r="9" spans="1:11" ht="12.75">
      <c r="A9" s="4" t="s">
        <v>17</v>
      </c>
      <c r="B9" s="20" t="s">
        <v>20</v>
      </c>
      <c r="C9" s="42">
        <v>8756745097</v>
      </c>
      <c r="D9" s="42">
        <v>8834078132</v>
      </c>
      <c r="E9" s="42">
        <v>8020325465</v>
      </c>
      <c r="F9" s="42">
        <v>9573054039</v>
      </c>
      <c r="G9" s="43">
        <v>10130041022</v>
      </c>
      <c r="H9" s="44">
        <v>10822908698</v>
      </c>
      <c r="I9" s="21">
        <f>IF(($E9=0),0,((($F9/$E9)-1)*100))</f>
        <v>19.359919753580733</v>
      </c>
      <c r="J9" s="22">
        <f>IF(($E9=0),0,(((($H9/$E9)^(1/3))-1)*100))</f>
        <v>10.505527190544584</v>
      </c>
      <c r="K9" s="2"/>
    </row>
    <row r="10" spans="1:11" ht="12.75">
      <c r="A10" s="4" t="s">
        <v>17</v>
      </c>
      <c r="B10" s="20" t="s">
        <v>21</v>
      </c>
      <c r="C10" s="42">
        <v>9023698193</v>
      </c>
      <c r="D10" s="42">
        <v>9873396188</v>
      </c>
      <c r="E10" s="42">
        <v>7598927946</v>
      </c>
      <c r="F10" s="42">
        <v>9340587065</v>
      </c>
      <c r="G10" s="43">
        <v>9838354802</v>
      </c>
      <c r="H10" s="44">
        <v>10018618806</v>
      </c>
      <c r="I10" s="21">
        <f aca="true" t="shared" si="0" ref="I10:I33">IF(($E10=0),0,((($F10/$E10)-1)*100))</f>
        <v>22.919800416278346</v>
      </c>
      <c r="J10" s="22">
        <f aca="true" t="shared" si="1" ref="J10:J33">IF(($E10=0),0,(((($H10/$E10)^(1/3))-1)*100))</f>
        <v>9.65249267290167</v>
      </c>
      <c r="K10" s="2"/>
    </row>
    <row r="11" spans="1:11" ht="12.75">
      <c r="A11" s="8" t="s">
        <v>17</v>
      </c>
      <c r="B11" s="23" t="s">
        <v>22</v>
      </c>
      <c r="C11" s="45">
        <v>20218123637</v>
      </c>
      <c r="D11" s="45">
        <v>20991098961</v>
      </c>
      <c r="E11" s="45">
        <v>17705794276</v>
      </c>
      <c r="F11" s="45">
        <v>21373887641</v>
      </c>
      <c r="G11" s="46">
        <v>22532166659</v>
      </c>
      <c r="H11" s="47">
        <v>23525344623</v>
      </c>
      <c r="I11" s="24">
        <f t="shared" si="0"/>
        <v>20.71690943552902</v>
      </c>
      <c r="J11" s="25">
        <f t="shared" si="1"/>
        <v>9.936066381259788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5290731603</v>
      </c>
      <c r="D13" s="42">
        <v>5299053214</v>
      </c>
      <c r="E13" s="42">
        <v>4931192125</v>
      </c>
      <c r="F13" s="42">
        <v>5685000057</v>
      </c>
      <c r="G13" s="43">
        <v>5919787520</v>
      </c>
      <c r="H13" s="44">
        <v>6206576047</v>
      </c>
      <c r="I13" s="21">
        <f t="shared" si="0"/>
        <v>15.286525304466814</v>
      </c>
      <c r="J13" s="22">
        <f t="shared" si="1"/>
        <v>7.969242025094636</v>
      </c>
      <c r="K13" s="2"/>
    </row>
    <row r="14" spans="1:11" ht="12.75">
      <c r="A14" s="4" t="s">
        <v>17</v>
      </c>
      <c r="B14" s="20" t="s">
        <v>25</v>
      </c>
      <c r="C14" s="42">
        <v>3300519369</v>
      </c>
      <c r="D14" s="42">
        <v>3281880170</v>
      </c>
      <c r="E14" s="42">
        <v>1095681925</v>
      </c>
      <c r="F14" s="42">
        <v>3158930863</v>
      </c>
      <c r="G14" s="43">
        <v>3150485684</v>
      </c>
      <c r="H14" s="44">
        <v>3255156462</v>
      </c>
      <c r="I14" s="21">
        <f t="shared" si="0"/>
        <v>188.30728981862143</v>
      </c>
      <c r="J14" s="22">
        <f t="shared" si="1"/>
        <v>43.75704055149796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3313140654</v>
      </c>
      <c r="D16" s="42">
        <v>3784919757</v>
      </c>
      <c r="E16" s="42">
        <v>3778396452</v>
      </c>
      <c r="F16" s="42">
        <v>4579701042</v>
      </c>
      <c r="G16" s="43">
        <v>4910521332</v>
      </c>
      <c r="H16" s="44">
        <v>5290703426</v>
      </c>
      <c r="I16" s="21">
        <f t="shared" si="0"/>
        <v>21.207530765487803</v>
      </c>
      <c r="J16" s="22">
        <f t="shared" si="1"/>
        <v>11.875579417438665</v>
      </c>
      <c r="K16" s="2"/>
    </row>
    <row r="17" spans="1:11" ht="12.75">
      <c r="A17" s="4" t="s">
        <v>17</v>
      </c>
      <c r="B17" s="20" t="s">
        <v>27</v>
      </c>
      <c r="C17" s="42">
        <v>7688858794</v>
      </c>
      <c r="D17" s="42">
        <v>8572809191</v>
      </c>
      <c r="E17" s="42">
        <v>5656847769</v>
      </c>
      <c r="F17" s="42">
        <v>8848966107</v>
      </c>
      <c r="G17" s="43">
        <v>9210628607</v>
      </c>
      <c r="H17" s="44">
        <v>9443437184</v>
      </c>
      <c r="I17" s="28">
        <f t="shared" si="0"/>
        <v>56.429277724125356</v>
      </c>
      <c r="J17" s="29">
        <f t="shared" si="1"/>
        <v>18.627451756373503</v>
      </c>
      <c r="K17" s="2"/>
    </row>
    <row r="18" spans="1:11" ht="12.75">
      <c r="A18" s="4" t="s">
        <v>17</v>
      </c>
      <c r="B18" s="23" t="s">
        <v>28</v>
      </c>
      <c r="C18" s="45">
        <v>19593250420</v>
      </c>
      <c r="D18" s="45">
        <v>20938662332</v>
      </c>
      <c r="E18" s="45">
        <v>15462118271</v>
      </c>
      <c r="F18" s="45">
        <v>22272598069</v>
      </c>
      <c r="G18" s="46">
        <v>23191423143</v>
      </c>
      <c r="H18" s="47">
        <v>24195873119</v>
      </c>
      <c r="I18" s="24">
        <f t="shared" si="0"/>
        <v>44.046227551973956</v>
      </c>
      <c r="J18" s="25">
        <f t="shared" si="1"/>
        <v>16.09783004129055</v>
      </c>
      <c r="K18" s="2"/>
    </row>
    <row r="19" spans="1:11" ht="23.25" customHeight="1">
      <c r="A19" s="30" t="s">
        <v>17</v>
      </c>
      <c r="B19" s="31" t="s">
        <v>29</v>
      </c>
      <c r="C19" s="51">
        <v>624873217</v>
      </c>
      <c r="D19" s="51">
        <v>52436629</v>
      </c>
      <c r="E19" s="51">
        <v>2243676005</v>
      </c>
      <c r="F19" s="52">
        <v>-898710428</v>
      </c>
      <c r="G19" s="53">
        <v>-659256484</v>
      </c>
      <c r="H19" s="54">
        <v>-670528496</v>
      </c>
      <c r="I19" s="32">
        <f t="shared" si="0"/>
        <v>-140.05526760535997</v>
      </c>
      <c r="J19" s="33">
        <f t="shared" si="1"/>
        <v>-166.85784364408812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95000000</v>
      </c>
      <c r="D22" s="42">
        <v>125972621</v>
      </c>
      <c r="E22" s="42">
        <v>0</v>
      </c>
      <c r="F22" s="42">
        <v>90000000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5471062895</v>
      </c>
      <c r="D23" s="42">
        <v>333961873</v>
      </c>
      <c r="E23" s="42">
        <v>114389102</v>
      </c>
      <c r="F23" s="42">
        <v>500255022</v>
      </c>
      <c r="G23" s="43">
        <v>393772387</v>
      </c>
      <c r="H23" s="44">
        <v>352089565</v>
      </c>
      <c r="I23" s="37">
        <f t="shared" si="0"/>
        <v>337.32751918972144</v>
      </c>
      <c r="J23" s="22">
        <f t="shared" si="1"/>
        <v>45.46421504917713</v>
      </c>
      <c r="K23" s="2"/>
    </row>
    <row r="24" spans="1:11" ht="12.75">
      <c r="A24" s="8" t="s">
        <v>17</v>
      </c>
      <c r="B24" s="20" t="s">
        <v>33</v>
      </c>
      <c r="C24" s="42">
        <v>2461152770</v>
      </c>
      <c r="D24" s="42">
        <v>3012417906</v>
      </c>
      <c r="E24" s="42">
        <v>947426512</v>
      </c>
      <c r="F24" s="42">
        <v>2895934099</v>
      </c>
      <c r="G24" s="43">
        <v>3107413385</v>
      </c>
      <c r="H24" s="44">
        <v>3211156892</v>
      </c>
      <c r="I24" s="37">
        <f t="shared" si="0"/>
        <v>205.6631899488158</v>
      </c>
      <c r="J24" s="22">
        <f t="shared" si="1"/>
        <v>50.21224278057706</v>
      </c>
      <c r="K24" s="2"/>
    </row>
    <row r="25" spans="1:11" ht="12.75">
      <c r="A25" s="8" t="s">
        <v>17</v>
      </c>
      <c r="B25" s="20" t="s">
        <v>34</v>
      </c>
      <c r="C25" s="42">
        <v>0</v>
      </c>
      <c r="D25" s="42">
        <v>0</v>
      </c>
      <c r="E25" s="42">
        <v>0</v>
      </c>
      <c r="F25" s="42">
        <v>0</v>
      </c>
      <c r="G25" s="43">
        <v>0</v>
      </c>
      <c r="H25" s="44">
        <v>0</v>
      </c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8027215665</v>
      </c>
      <c r="D26" s="45">
        <v>3472352400</v>
      </c>
      <c r="E26" s="45">
        <v>1061815614</v>
      </c>
      <c r="F26" s="45">
        <v>3486189121</v>
      </c>
      <c r="G26" s="46">
        <v>3501185772</v>
      </c>
      <c r="H26" s="47">
        <v>3563246457</v>
      </c>
      <c r="I26" s="24">
        <f t="shared" si="0"/>
        <v>228.32339956530342</v>
      </c>
      <c r="J26" s="25">
        <f t="shared" si="1"/>
        <v>49.7150931578397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1029879955</v>
      </c>
      <c r="D28" s="42">
        <v>1182286858</v>
      </c>
      <c r="E28" s="42">
        <v>36514343</v>
      </c>
      <c r="F28" s="42">
        <v>1136521782</v>
      </c>
      <c r="G28" s="43">
        <v>1398598581</v>
      </c>
      <c r="H28" s="44">
        <v>1275707282</v>
      </c>
      <c r="I28" s="37">
        <f t="shared" si="0"/>
        <v>3012.5352084248098</v>
      </c>
      <c r="J28" s="22">
        <f t="shared" si="1"/>
        <v>226.91073439931264</v>
      </c>
      <c r="K28" s="2"/>
    </row>
    <row r="29" spans="1:11" ht="12.75">
      <c r="A29" s="8" t="s">
        <v>17</v>
      </c>
      <c r="B29" s="20" t="s">
        <v>38</v>
      </c>
      <c r="C29" s="42">
        <v>183044113</v>
      </c>
      <c r="D29" s="42">
        <v>313103380</v>
      </c>
      <c r="E29" s="42">
        <v>119299585</v>
      </c>
      <c r="F29" s="42">
        <v>287021006</v>
      </c>
      <c r="G29" s="43">
        <v>309828614</v>
      </c>
      <c r="H29" s="44">
        <v>305838582</v>
      </c>
      <c r="I29" s="37">
        <f t="shared" si="0"/>
        <v>140.5884362464463</v>
      </c>
      <c r="J29" s="22">
        <f t="shared" si="1"/>
        <v>36.86249287673373</v>
      </c>
      <c r="K29" s="2"/>
    </row>
    <row r="30" spans="1:11" ht="12.75">
      <c r="A30" s="8" t="s">
        <v>17</v>
      </c>
      <c r="B30" s="20" t="s">
        <v>39</v>
      </c>
      <c r="C30" s="42">
        <v>1875000</v>
      </c>
      <c r="D30" s="42">
        <v>1875000</v>
      </c>
      <c r="E30" s="42">
        <v>0</v>
      </c>
      <c r="F30" s="42">
        <v>1500000</v>
      </c>
      <c r="G30" s="43">
        <v>1500000</v>
      </c>
      <c r="H30" s="44">
        <v>1500000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738434772</v>
      </c>
      <c r="D31" s="42">
        <v>886826946</v>
      </c>
      <c r="E31" s="42">
        <v>653535963</v>
      </c>
      <c r="F31" s="42">
        <v>766774949</v>
      </c>
      <c r="G31" s="43">
        <v>767368620</v>
      </c>
      <c r="H31" s="44">
        <v>822123443</v>
      </c>
      <c r="I31" s="37">
        <f t="shared" si="0"/>
        <v>17.32712389386901</v>
      </c>
      <c r="J31" s="22">
        <f t="shared" si="1"/>
        <v>7.949966964041555</v>
      </c>
      <c r="K31" s="2"/>
    </row>
    <row r="32" spans="1:11" ht="12.75">
      <c r="A32" s="8" t="s">
        <v>17</v>
      </c>
      <c r="B32" s="20" t="s">
        <v>34</v>
      </c>
      <c r="C32" s="42">
        <v>6176582847</v>
      </c>
      <c r="D32" s="42">
        <v>1399293152</v>
      </c>
      <c r="E32" s="42">
        <v>327128664</v>
      </c>
      <c r="F32" s="42">
        <v>1285250736</v>
      </c>
      <c r="G32" s="43">
        <v>1012837753</v>
      </c>
      <c r="H32" s="44">
        <v>1151224524</v>
      </c>
      <c r="I32" s="37">
        <f t="shared" si="0"/>
        <v>292.88844954289914</v>
      </c>
      <c r="J32" s="22">
        <f t="shared" si="1"/>
        <v>52.106279684802544</v>
      </c>
      <c r="K32" s="2"/>
    </row>
    <row r="33" spans="1:11" ht="13.5" thickBot="1">
      <c r="A33" s="8" t="s">
        <v>17</v>
      </c>
      <c r="B33" s="38" t="s">
        <v>41</v>
      </c>
      <c r="C33" s="58">
        <v>8129816687</v>
      </c>
      <c r="D33" s="58">
        <v>3783385336</v>
      </c>
      <c r="E33" s="58">
        <v>1136478555</v>
      </c>
      <c r="F33" s="58">
        <v>3477068473</v>
      </c>
      <c r="G33" s="59">
        <v>3490133568</v>
      </c>
      <c r="H33" s="60">
        <v>3556393831</v>
      </c>
      <c r="I33" s="39">
        <f t="shared" si="0"/>
        <v>205.95108528026734</v>
      </c>
      <c r="J33" s="40">
        <f t="shared" si="1"/>
        <v>46.26807115581508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374023212</v>
      </c>
      <c r="D8" s="42">
        <v>374023212</v>
      </c>
      <c r="E8" s="42">
        <v>259976222</v>
      </c>
      <c r="F8" s="42">
        <v>390379308</v>
      </c>
      <c r="G8" s="43">
        <v>402121812</v>
      </c>
      <c r="H8" s="44">
        <v>422183148</v>
      </c>
      <c r="I8" s="21">
        <f>IF(($E8=0),0,((($F8/$E8)-1)*100))</f>
        <v>50.15962036712727</v>
      </c>
      <c r="J8" s="22">
        <f>IF(($E8=0),0,(((($H8/$E8)^(1/3))-1)*100))</f>
        <v>17.54092078488525</v>
      </c>
      <c r="K8" s="2"/>
    </row>
    <row r="9" spans="1:11" ht="12.75">
      <c r="A9" s="4" t="s">
        <v>17</v>
      </c>
      <c r="B9" s="20" t="s">
        <v>20</v>
      </c>
      <c r="C9" s="42">
        <v>247250880</v>
      </c>
      <c r="D9" s="42">
        <v>247250880</v>
      </c>
      <c r="E9" s="42">
        <v>244330779</v>
      </c>
      <c r="F9" s="42">
        <v>260066476</v>
      </c>
      <c r="G9" s="43">
        <v>267874872</v>
      </c>
      <c r="H9" s="44">
        <v>280909320</v>
      </c>
      <c r="I9" s="21">
        <f>IF(($E9=0),0,((($F9/$E9)-1)*100))</f>
        <v>6.440325309976602</v>
      </c>
      <c r="J9" s="22">
        <f>IF(($E9=0),0,(((($H9/$E9)^(1/3))-1)*100))</f>
        <v>4.76012057206614</v>
      </c>
      <c r="K9" s="2"/>
    </row>
    <row r="10" spans="1:11" ht="12.75">
      <c r="A10" s="4" t="s">
        <v>17</v>
      </c>
      <c r="B10" s="20" t="s">
        <v>21</v>
      </c>
      <c r="C10" s="42">
        <v>423015816</v>
      </c>
      <c r="D10" s="42">
        <v>481491813</v>
      </c>
      <c r="E10" s="42">
        <v>389707473</v>
      </c>
      <c r="F10" s="42">
        <v>446638164</v>
      </c>
      <c r="G10" s="43">
        <v>452837268</v>
      </c>
      <c r="H10" s="44">
        <v>456215376</v>
      </c>
      <c r="I10" s="21">
        <f aca="true" t="shared" si="0" ref="I10:I33">IF(($E10=0),0,((($F10/$E10)-1)*100))</f>
        <v>14.608570516172769</v>
      </c>
      <c r="J10" s="22">
        <f aca="true" t="shared" si="1" ref="J10:J33">IF(($E10=0),0,(((($H10/$E10)^(1/3))-1)*100))</f>
        <v>5.392667049750166</v>
      </c>
      <c r="K10" s="2"/>
    </row>
    <row r="11" spans="1:11" ht="12.75">
      <c r="A11" s="8" t="s">
        <v>17</v>
      </c>
      <c r="B11" s="23" t="s">
        <v>22</v>
      </c>
      <c r="C11" s="45">
        <v>1044289908</v>
      </c>
      <c r="D11" s="45">
        <v>1102765905</v>
      </c>
      <c r="E11" s="45">
        <v>894014474</v>
      </c>
      <c r="F11" s="45">
        <v>1097083948</v>
      </c>
      <c r="G11" s="46">
        <v>1122833952</v>
      </c>
      <c r="H11" s="47">
        <v>1159307844</v>
      </c>
      <c r="I11" s="24">
        <f t="shared" si="0"/>
        <v>22.71433851528448</v>
      </c>
      <c r="J11" s="25">
        <f t="shared" si="1"/>
        <v>9.048092900395211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293105736</v>
      </c>
      <c r="D13" s="42">
        <v>293165736</v>
      </c>
      <c r="E13" s="42">
        <v>368345084</v>
      </c>
      <c r="F13" s="42">
        <v>349774332</v>
      </c>
      <c r="G13" s="43">
        <v>367349964</v>
      </c>
      <c r="H13" s="44">
        <v>389036016</v>
      </c>
      <c r="I13" s="21">
        <f t="shared" si="0"/>
        <v>-5.0416722814196735</v>
      </c>
      <c r="J13" s="22">
        <f t="shared" si="1"/>
        <v>1.8384178813950713</v>
      </c>
      <c r="K13" s="2"/>
    </row>
    <row r="14" spans="1:11" ht="12.75">
      <c r="A14" s="4" t="s">
        <v>17</v>
      </c>
      <c r="B14" s="20" t="s">
        <v>25</v>
      </c>
      <c r="C14" s="42">
        <v>284226420</v>
      </c>
      <c r="D14" s="42">
        <v>284226420</v>
      </c>
      <c r="E14" s="42">
        <v>0</v>
      </c>
      <c r="F14" s="42">
        <v>284226420</v>
      </c>
      <c r="G14" s="43">
        <v>298437732</v>
      </c>
      <c r="H14" s="44">
        <v>313359636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33883080</v>
      </c>
      <c r="D16" s="42">
        <v>27883080</v>
      </c>
      <c r="E16" s="42">
        <v>50753705</v>
      </c>
      <c r="F16" s="42">
        <v>39999996</v>
      </c>
      <c r="G16" s="43">
        <v>42000000</v>
      </c>
      <c r="H16" s="44">
        <v>46500000</v>
      </c>
      <c r="I16" s="21">
        <f t="shared" si="0"/>
        <v>-21.188027553850496</v>
      </c>
      <c r="J16" s="22">
        <f t="shared" si="1"/>
        <v>-2.875588436152876</v>
      </c>
      <c r="K16" s="2"/>
    </row>
    <row r="17" spans="1:11" ht="12.75">
      <c r="A17" s="4" t="s">
        <v>17</v>
      </c>
      <c r="B17" s="20" t="s">
        <v>27</v>
      </c>
      <c r="C17" s="42">
        <v>306505812</v>
      </c>
      <c r="D17" s="42">
        <v>326739523</v>
      </c>
      <c r="E17" s="42">
        <v>321888711</v>
      </c>
      <c r="F17" s="42">
        <v>484437500</v>
      </c>
      <c r="G17" s="43">
        <v>508505008</v>
      </c>
      <c r="H17" s="44">
        <v>538409156</v>
      </c>
      <c r="I17" s="28">
        <f t="shared" si="0"/>
        <v>50.49844354435904</v>
      </c>
      <c r="J17" s="29">
        <f t="shared" si="1"/>
        <v>18.704968468732154</v>
      </c>
      <c r="K17" s="2"/>
    </row>
    <row r="18" spans="1:11" ht="12.75">
      <c r="A18" s="4" t="s">
        <v>17</v>
      </c>
      <c r="B18" s="23" t="s">
        <v>28</v>
      </c>
      <c r="C18" s="45">
        <v>917721048</v>
      </c>
      <c r="D18" s="45">
        <v>932014759</v>
      </c>
      <c r="E18" s="45">
        <v>740987500</v>
      </c>
      <c r="F18" s="45">
        <v>1158438248</v>
      </c>
      <c r="G18" s="46">
        <v>1216292704</v>
      </c>
      <c r="H18" s="47">
        <v>1287304808</v>
      </c>
      <c r="I18" s="24">
        <f t="shared" si="0"/>
        <v>56.3370836889961</v>
      </c>
      <c r="J18" s="25">
        <f t="shared" si="1"/>
        <v>20.214495039090764</v>
      </c>
      <c r="K18" s="2"/>
    </row>
    <row r="19" spans="1:11" ht="23.25" customHeight="1">
      <c r="A19" s="30" t="s">
        <v>17</v>
      </c>
      <c r="B19" s="31" t="s">
        <v>29</v>
      </c>
      <c r="C19" s="51">
        <v>126568860</v>
      </c>
      <c r="D19" s="51">
        <v>170751146</v>
      </c>
      <c r="E19" s="51">
        <v>153026974</v>
      </c>
      <c r="F19" s="52">
        <v>-61354300</v>
      </c>
      <c r="G19" s="53">
        <v>-93458752</v>
      </c>
      <c r="H19" s="54">
        <v>-127996964</v>
      </c>
      <c r="I19" s="32">
        <f t="shared" si="0"/>
        <v>-140.09378111338725</v>
      </c>
      <c r="J19" s="33">
        <f t="shared" si="1"/>
        <v>-194.2201719997097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37696284</v>
      </c>
      <c r="G23" s="43">
        <v>30423744</v>
      </c>
      <c r="H23" s="44">
        <v>32191260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81392820</v>
      </c>
      <c r="D24" s="42">
        <v>89882583</v>
      </c>
      <c r="E24" s="42">
        <v>83407679</v>
      </c>
      <c r="F24" s="42">
        <v>77267760</v>
      </c>
      <c r="G24" s="43">
        <v>66125604</v>
      </c>
      <c r="H24" s="44">
        <v>79855608</v>
      </c>
      <c r="I24" s="37">
        <f t="shared" si="0"/>
        <v>-7.361335399346148</v>
      </c>
      <c r="J24" s="22">
        <f t="shared" si="1"/>
        <v>-1.440204248261956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81392820</v>
      </c>
      <c r="D26" s="45">
        <v>89882583</v>
      </c>
      <c r="E26" s="45">
        <v>83407679</v>
      </c>
      <c r="F26" s="45">
        <v>114964044</v>
      </c>
      <c r="G26" s="46">
        <v>96549348</v>
      </c>
      <c r="H26" s="47">
        <v>112046868</v>
      </c>
      <c r="I26" s="24">
        <f t="shared" si="0"/>
        <v>37.833884575543706</v>
      </c>
      <c r="J26" s="25">
        <f t="shared" si="1"/>
        <v>10.339555073745398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10749996</v>
      </c>
      <c r="D29" s="42">
        <v>10749996</v>
      </c>
      <c r="E29" s="42">
        <v>5857640</v>
      </c>
      <c r="F29" s="42">
        <v>3500004</v>
      </c>
      <c r="G29" s="43">
        <v>3675000</v>
      </c>
      <c r="H29" s="44">
        <v>3858756</v>
      </c>
      <c r="I29" s="37">
        <f t="shared" si="0"/>
        <v>-40.24890570263793</v>
      </c>
      <c r="J29" s="22">
        <f t="shared" si="1"/>
        <v>-12.988855698577773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37366164</v>
      </c>
      <c r="D31" s="42">
        <v>37366164</v>
      </c>
      <c r="E31" s="42">
        <v>38776895</v>
      </c>
      <c r="F31" s="42">
        <v>43499988</v>
      </c>
      <c r="G31" s="43">
        <v>34336236</v>
      </c>
      <c r="H31" s="44">
        <v>48336768</v>
      </c>
      <c r="I31" s="37">
        <f t="shared" si="0"/>
        <v>12.180173270706685</v>
      </c>
      <c r="J31" s="22">
        <f t="shared" si="1"/>
        <v>7.6221158125276744</v>
      </c>
      <c r="K31" s="2"/>
    </row>
    <row r="32" spans="1:11" ht="12.75">
      <c r="A32" s="8" t="s">
        <v>17</v>
      </c>
      <c r="B32" s="20" t="s">
        <v>34</v>
      </c>
      <c r="C32" s="42">
        <v>60613668</v>
      </c>
      <c r="D32" s="42">
        <v>72050383</v>
      </c>
      <c r="E32" s="42">
        <v>69811057</v>
      </c>
      <c r="F32" s="42">
        <v>67964052</v>
      </c>
      <c r="G32" s="43">
        <v>58538112</v>
      </c>
      <c r="H32" s="44">
        <v>59851344</v>
      </c>
      <c r="I32" s="37">
        <f t="shared" si="0"/>
        <v>-2.6457198606805177</v>
      </c>
      <c r="J32" s="22">
        <f t="shared" si="1"/>
        <v>-5.001540124668891</v>
      </c>
      <c r="K32" s="2"/>
    </row>
    <row r="33" spans="1:11" ht="13.5" thickBot="1">
      <c r="A33" s="8" t="s">
        <v>17</v>
      </c>
      <c r="B33" s="38" t="s">
        <v>41</v>
      </c>
      <c r="C33" s="58">
        <v>108729828</v>
      </c>
      <c r="D33" s="58">
        <v>120166543</v>
      </c>
      <c r="E33" s="58">
        <v>114445592</v>
      </c>
      <c r="F33" s="58">
        <v>114964044</v>
      </c>
      <c r="G33" s="59">
        <v>96549348</v>
      </c>
      <c r="H33" s="60">
        <v>112046868</v>
      </c>
      <c r="I33" s="39">
        <f t="shared" si="0"/>
        <v>0.4530117682470358</v>
      </c>
      <c r="J33" s="40">
        <f t="shared" si="1"/>
        <v>-0.7035892382839748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62766548</v>
      </c>
      <c r="D8" s="42">
        <v>62766548</v>
      </c>
      <c r="E8" s="42">
        <v>-1069</v>
      </c>
      <c r="F8" s="42">
        <v>68164671</v>
      </c>
      <c r="G8" s="43">
        <v>71027588</v>
      </c>
      <c r="H8" s="44">
        <v>74152800</v>
      </c>
      <c r="I8" s="21">
        <f>IF(($E8=0),0,((($F8/$E8)-1)*100))</f>
        <v>-6376589.335827877</v>
      </c>
      <c r="J8" s="22">
        <f>IF(($E8=0),0,(((($H8/$E8)^(1/3))-1)*100))</f>
        <v>-4208.815273673936</v>
      </c>
      <c r="K8" s="2"/>
    </row>
    <row r="9" spans="1:11" ht="12.75">
      <c r="A9" s="4" t="s">
        <v>17</v>
      </c>
      <c r="B9" s="20" t="s">
        <v>20</v>
      </c>
      <c r="C9" s="42">
        <v>234696969</v>
      </c>
      <c r="D9" s="42">
        <v>234282775</v>
      </c>
      <c r="E9" s="42">
        <v>-164608</v>
      </c>
      <c r="F9" s="42">
        <v>315190874</v>
      </c>
      <c r="G9" s="43">
        <v>328436090</v>
      </c>
      <c r="H9" s="44">
        <v>342887050</v>
      </c>
      <c r="I9" s="21">
        <f>IF(($E9=0),0,((($F9/$E9)-1)*100))</f>
        <v>-191579.6814249611</v>
      </c>
      <c r="J9" s="22">
        <f>IF(($E9=0),0,(((($H9/$E9)^(1/3))-1)*100))</f>
        <v>-1377.1249272548562</v>
      </c>
      <c r="K9" s="2"/>
    </row>
    <row r="10" spans="1:11" ht="12.75">
      <c r="A10" s="4" t="s">
        <v>17</v>
      </c>
      <c r="B10" s="20" t="s">
        <v>21</v>
      </c>
      <c r="C10" s="42">
        <v>234339988</v>
      </c>
      <c r="D10" s="42">
        <v>269947338</v>
      </c>
      <c r="E10" s="42">
        <v>68701508</v>
      </c>
      <c r="F10" s="42">
        <v>245856381</v>
      </c>
      <c r="G10" s="43">
        <v>261262012</v>
      </c>
      <c r="H10" s="44">
        <v>264035478</v>
      </c>
      <c r="I10" s="21">
        <f aca="true" t="shared" si="0" ref="I10:I33">IF(($E10=0),0,((($F10/$E10)-1)*100))</f>
        <v>257.86169497181925</v>
      </c>
      <c r="J10" s="22">
        <f aca="true" t="shared" si="1" ref="J10:J33">IF(($E10=0),0,(((($H10/$E10)^(1/3))-1)*100))</f>
        <v>56.638556443830154</v>
      </c>
      <c r="K10" s="2"/>
    </row>
    <row r="11" spans="1:11" ht="12.75">
      <c r="A11" s="8" t="s">
        <v>17</v>
      </c>
      <c r="B11" s="23" t="s">
        <v>22</v>
      </c>
      <c r="C11" s="45">
        <v>531803505</v>
      </c>
      <c r="D11" s="45">
        <v>566996661</v>
      </c>
      <c r="E11" s="45">
        <v>68535831</v>
      </c>
      <c r="F11" s="45">
        <v>629211926</v>
      </c>
      <c r="G11" s="46">
        <v>660725690</v>
      </c>
      <c r="H11" s="47">
        <v>681075328</v>
      </c>
      <c r="I11" s="24">
        <f t="shared" si="0"/>
        <v>818.0773280475727</v>
      </c>
      <c r="J11" s="25">
        <f t="shared" si="1"/>
        <v>114.99374349180655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178877505</v>
      </c>
      <c r="D13" s="42">
        <v>178877505</v>
      </c>
      <c r="E13" s="42">
        <v>174536752</v>
      </c>
      <c r="F13" s="42">
        <v>187360806</v>
      </c>
      <c r="G13" s="43">
        <v>180333462</v>
      </c>
      <c r="H13" s="44">
        <v>191333162</v>
      </c>
      <c r="I13" s="21">
        <f t="shared" si="0"/>
        <v>7.3474806039704355</v>
      </c>
      <c r="J13" s="22">
        <f t="shared" si="1"/>
        <v>3.110079013506306</v>
      </c>
      <c r="K13" s="2"/>
    </row>
    <row r="14" spans="1:11" ht="12.75">
      <c r="A14" s="4" t="s">
        <v>17</v>
      </c>
      <c r="B14" s="20" t="s">
        <v>25</v>
      </c>
      <c r="C14" s="42">
        <v>142364013</v>
      </c>
      <c r="D14" s="42">
        <v>142364013</v>
      </c>
      <c r="E14" s="42">
        <v>0</v>
      </c>
      <c r="F14" s="42">
        <v>163600400</v>
      </c>
      <c r="G14" s="43">
        <v>156720000</v>
      </c>
      <c r="H14" s="44">
        <v>163612400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181000000</v>
      </c>
      <c r="D16" s="42">
        <v>150000000</v>
      </c>
      <c r="E16" s="42">
        <v>260</v>
      </c>
      <c r="F16" s="42">
        <v>145693883</v>
      </c>
      <c r="G16" s="43">
        <v>151813026</v>
      </c>
      <c r="H16" s="44">
        <v>158492799</v>
      </c>
      <c r="I16" s="21">
        <f t="shared" si="0"/>
        <v>56036008.84615384</v>
      </c>
      <c r="J16" s="22">
        <f t="shared" si="1"/>
        <v>8379.014847051814</v>
      </c>
      <c r="K16" s="2"/>
    </row>
    <row r="17" spans="1:11" ht="12.75">
      <c r="A17" s="4" t="s">
        <v>17</v>
      </c>
      <c r="B17" s="20" t="s">
        <v>27</v>
      </c>
      <c r="C17" s="42">
        <v>105089127</v>
      </c>
      <c r="D17" s="42">
        <v>108901848</v>
      </c>
      <c r="E17" s="42">
        <v>51196890</v>
      </c>
      <c r="F17" s="42">
        <v>115945312</v>
      </c>
      <c r="G17" s="43">
        <v>98140403</v>
      </c>
      <c r="H17" s="44">
        <v>102153370</v>
      </c>
      <c r="I17" s="28">
        <f t="shared" si="0"/>
        <v>126.46944374941525</v>
      </c>
      <c r="J17" s="29">
        <f t="shared" si="1"/>
        <v>25.89342224178941</v>
      </c>
      <c r="K17" s="2"/>
    </row>
    <row r="18" spans="1:11" ht="12.75">
      <c r="A18" s="4" t="s">
        <v>17</v>
      </c>
      <c r="B18" s="23" t="s">
        <v>28</v>
      </c>
      <c r="C18" s="45">
        <v>607330645</v>
      </c>
      <c r="D18" s="45">
        <v>580143366</v>
      </c>
      <c r="E18" s="45">
        <v>225733902</v>
      </c>
      <c r="F18" s="45">
        <v>612600401</v>
      </c>
      <c r="G18" s="46">
        <v>587006891</v>
      </c>
      <c r="H18" s="47">
        <v>615591731</v>
      </c>
      <c r="I18" s="24">
        <f t="shared" si="0"/>
        <v>171.38165582234964</v>
      </c>
      <c r="J18" s="25">
        <f t="shared" si="1"/>
        <v>39.71144878361217</v>
      </c>
      <c r="K18" s="2"/>
    </row>
    <row r="19" spans="1:11" ht="23.25" customHeight="1">
      <c r="A19" s="30" t="s">
        <v>17</v>
      </c>
      <c r="B19" s="31" t="s">
        <v>29</v>
      </c>
      <c r="C19" s="51">
        <v>-75527140</v>
      </c>
      <c r="D19" s="51">
        <v>-13146705</v>
      </c>
      <c r="E19" s="51">
        <v>-157198071</v>
      </c>
      <c r="F19" s="52">
        <v>16611525</v>
      </c>
      <c r="G19" s="53">
        <v>73718799</v>
      </c>
      <c r="H19" s="54">
        <v>65483597</v>
      </c>
      <c r="I19" s="32">
        <f t="shared" si="0"/>
        <v>-110.56725753333194</v>
      </c>
      <c r="J19" s="33">
        <f t="shared" si="1"/>
        <v>-174.68414925676163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6324000</v>
      </c>
      <c r="D23" s="42">
        <v>0</v>
      </c>
      <c r="E23" s="42">
        <v>0</v>
      </c>
      <c r="F23" s="42">
        <v>0</v>
      </c>
      <c r="G23" s="43">
        <v>0</v>
      </c>
      <c r="H23" s="44">
        <v>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71632207</v>
      </c>
      <c r="D24" s="42">
        <v>71959734</v>
      </c>
      <c r="E24" s="42">
        <v>39017414</v>
      </c>
      <c r="F24" s="42">
        <v>45101800</v>
      </c>
      <c r="G24" s="43">
        <v>33100000</v>
      </c>
      <c r="H24" s="44">
        <v>17000000</v>
      </c>
      <c r="I24" s="37">
        <f t="shared" si="0"/>
        <v>15.59402681069535</v>
      </c>
      <c r="J24" s="22">
        <f t="shared" si="1"/>
        <v>-24.189362876869623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77956207</v>
      </c>
      <c r="D26" s="45">
        <v>71959734</v>
      </c>
      <c r="E26" s="45">
        <v>39017414</v>
      </c>
      <c r="F26" s="45">
        <v>45101800</v>
      </c>
      <c r="G26" s="46">
        <v>33100000</v>
      </c>
      <c r="H26" s="47">
        <v>17000000</v>
      </c>
      <c r="I26" s="24">
        <f t="shared" si="0"/>
        <v>15.59402681069535</v>
      </c>
      <c r="J26" s="25">
        <f t="shared" si="1"/>
        <v>-24.189362876869623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3100000</v>
      </c>
      <c r="D28" s="42">
        <v>3100000</v>
      </c>
      <c r="E28" s="42">
        <v>0</v>
      </c>
      <c r="F28" s="42">
        <v>4000000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1500000</v>
      </c>
      <c r="D29" s="42">
        <v>1500000</v>
      </c>
      <c r="E29" s="42">
        <v>498988</v>
      </c>
      <c r="F29" s="42">
        <v>4550000</v>
      </c>
      <c r="G29" s="43">
        <v>4500000</v>
      </c>
      <c r="H29" s="44">
        <v>0</v>
      </c>
      <c r="I29" s="37">
        <f t="shared" si="0"/>
        <v>811.8455754447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18473350</v>
      </c>
      <c r="D31" s="42">
        <v>23850767</v>
      </c>
      <c r="E31" s="42">
        <v>17509652</v>
      </c>
      <c r="F31" s="42">
        <v>17300000</v>
      </c>
      <c r="G31" s="43">
        <v>14000000</v>
      </c>
      <c r="H31" s="44">
        <v>17000000</v>
      </c>
      <c r="I31" s="37">
        <f t="shared" si="0"/>
        <v>-1.1973510381588448</v>
      </c>
      <c r="J31" s="22">
        <f t="shared" si="1"/>
        <v>-0.9797993034891816</v>
      </c>
      <c r="K31" s="2"/>
    </row>
    <row r="32" spans="1:11" ht="12.75">
      <c r="A32" s="8" t="s">
        <v>17</v>
      </c>
      <c r="B32" s="20" t="s">
        <v>34</v>
      </c>
      <c r="C32" s="42">
        <v>54882857</v>
      </c>
      <c r="D32" s="42">
        <v>43508967</v>
      </c>
      <c r="E32" s="42">
        <v>21008774</v>
      </c>
      <c r="F32" s="42">
        <v>19251800</v>
      </c>
      <c r="G32" s="43">
        <v>14600000</v>
      </c>
      <c r="H32" s="44">
        <v>0</v>
      </c>
      <c r="I32" s="37">
        <f t="shared" si="0"/>
        <v>-8.363048695749686</v>
      </c>
      <c r="J32" s="22">
        <f t="shared" si="1"/>
        <v>-100</v>
      </c>
      <c r="K32" s="2"/>
    </row>
    <row r="33" spans="1:11" ht="13.5" thickBot="1">
      <c r="A33" s="8" t="s">
        <v>17</v>
      </c>
      <c r="B33" s="38" t="s">
        <v>41</v>
      </c>
      <c r="C33" s="58">
        <v>77956207</v>
      </c>
      <c r="D33" s="58">
        <v>71959734</v>
      </c>
      <c r="E33" s="58">
        <v>39017414</v>
      </c>
      <c r="F33" s="58">
        <v>45101800</v>
      </c>
      <c r="G33" s="59">
        <v>33100000</v>
      </c>
      <c r="H33" s="60">
        <v>17000000</v>
      </c>
      <c r="I33" s="39">
        <f t="shared" si="0"/>
        <v>15.59402681069535</v>
      </c>
      <c r="J33" s="40">
        <f t="shared" si="1"/>
        <v>-24.189362876869623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68931629</v>
      </c>
      <c r="D8" s="42">
        <v>43013153</v>
      </c>
      <c r="E8" s="42">
        <v>47843156</v>
      </c>
      <c r="F8" s="42">
        <v>54587664</v>
      </c>
      <c r="G8" s="43">
        <v>54587664</v>
      </c>
      <c r="H8" s="44">
        <v>54587664</v>
      </c>
      <c r="I8" s="21">
        <f>IF(($E8=0),0,((($F8/$E8)-1)*100))</f>
        <v>14.097121853750627</v>
      </c>
      <c r="J8" s="22">
        <f>IF(($E8=0),0,(((($H8/$E8)^(1/3))-1)*100))</f>
        <v>4.494050271744299</v>
      </c>
      <c r="K8" s="2"/>
    </row>
    <row r="9" spans="1:11" ht="12.75">
      <c r="A9" s="4" t="s">
        <v>17</v>
      </c>
      <c r="B9" s="20" t="s">
        <v>20</v>
      </c>
      <c r="C9" s="42">
        <v>138656004</v>
      </c>
      <c r="D9" s="42">
        <v>89826907</v>
      </c>
      <c r="E9" s="42">
        <v>70417692</v>
      </c>
      <c r="F9" s="42">
        <v>99667607</v>
      </c>
      <c r="G9" s="43">
        <v>106746819</v>
      </c>
      <c r="H9" s="44">
        <v>115226121</v>
      </c>
      <c r="I9" s="21">
        <f>IF(($E9=0),0,((($F9/$E9)-1)*100))</f>
        <v>41.537735999640546</v>
      </c>
      <c r="J9" s="22">
        <f>IF(($E9=0),0,(((($H9/$E9)^(1/3))-1)*100))</f>
        <v>17.839181817801464</v>
      </c>
      <c r="K9" s="2"/>
    </row>
    <row r="10" spans="1:11" ht="12.75">
      <c r="A10" s="4" t="s">
        <v>17</v>
      </c>
      <c r="B10" s="20" t="s">
        <v>21</v>
      </c>
      <c r="C10" s="42">
        <v>250114204</v>
      </c>
      <c r="D10" s="42">
        <v>287303701</v>
      </c>
      <c r="E10" s="42">
        <v>104557992</v>
      </c>
      <c r="F10" s="42">
        <v>247459711</v>
      </c>
      <c r="G10" s="43">
        <v>258989562</v>
      </c>
      <c r="H10" s="44">
        <v>257985458</v>
      </c>
      <c r="I10" s="21">
        <f aca="true" t="shared" si="0" ref="I10:I33">IF(($E10=0),0,((($F10/$E10)-1)*100))</f>
        <v>136.67221057573485</v>
      </c>
      <c r="J10" s="22">
        <f aca="true" t="shared" si="1" ref="J10:J33">IF(($E10=0),0,(((($H10/$E10)^(1/3))-1)*100))</f>
        <v>35.12820179018048</v>
      </c>
      <c r="K10" s="2"/>
    </row>
    <row r="11" spans="1:11" ht="12.75">
      <c r="A11" s="8" t="s">
        <v>17</v>
      </c>
      <c r="B11" s="23" t="s">
        <v>22</v>
      </c>
      <c r="C11" s="45">
        <v>457701837</v>
      </c>
      <c r="D11" s="45">
        <v>420143761</v>
      </c>
      <c r="E11" s="45">
        <v>222818840</v>
      </c>
      <c r="F11" s="45">
        <v>401714982</v>
      </c>
      <c r="G11" s="46">
        <v>420324045</v>
      </c>
      <c r="H11" s="47">
        <v>427799243</v>
      </c>
      <c r="I11" s="24">
        <f t="shared" si="0"/>
        <v>80.28770906445793</v>
      </c>
      <c r="J11" s="25">
        <f t="shared" si="1"/>
        <v>24.288048090532467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142450650</v>
      </c>
      <c r="D13" s="42">
        <v>141840155</v>
      </c>
      <c r="E13" s="42">
        <v>150955865</v>
      </c>
      <c r="F13" s="42">
        <v>143691741</v>
      </c>
      <c r="G13" s="43">
        <v>147688273</v>
      </c>
      <c r="H13" s="44">
        <v>154186565</v>
      </c>
      <c r="I13" s="21">
        <f t="shared" si="0"/>
        <v>-4.8120846447403665</v>
      </c>
      <c r="J13" s="22">
        <f t="shared" si="1"/>
        <v>0.7083577651866069</v>
      </c>
      <c r="K13" s="2"/>
    </row>
    <row r="14" spans="1:11" ht="12.75">
      <c r="A14" s="4" t="s">
        <v>17</v>
      </c>
      <c r="B14" s="20" t="s">
        <v>25</v>
      </c>
      <c r="C14" s="42">
        <v>40863785</v>
      </c>
      <c r="D14" s="42">
        <v>40863785</v>
      </c>
      <c r="E14" s="42">
        <v>0</v>
      </c>
      <c r="F14" s="42">
        <v>77576484</v>
      </c>
      <c r="G14" s="43">
        <v>45122187</v>
      </c>
      <c r="H14" s="44">
        <v>46387006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58536160</v>
      </c>
      <c r="D16" s="42">
        <v>65536150</v>
      </c>
      <c r="E16" s="42">
        <v>54556307</v>
      </c>
      <c r="F16" s="42">
        <v>76939440</v>
      </c>
      <c r="G16" s="43">
        <v>80170897</v>
      </c>
      <c r="H16" s="44">
        <v>83698416</v>
      </c>
      <c r="I16" s="21">
        <f t="shared" si="0"/>
        <v>41.027580917454685</v>
      </c>
      <c r="J16" s="22">
        <f t="shared" si="1"/>
        <v>15.334018687802642</v>
      </c>
      <c r="K16" s="2"/>
    </row>
    <row r="17" spans="1:11" ht="12.75">
      <c r="A17" s="4" t="s">
        <v>17</v>
      </c>
      <c r="B17" s="20" t="s">
        <v>27</v>
      </c>
      <c r="C17" s="42">
        <v>162302822</v>
      </c>
      <c r="D17" s="42">
        <v>124682968</v>
      </c>
      <c r="E17" s="42">
        <v>44939672</v>
      </c>
      <c r="F17" s="42">
        <v>89760780</v>
      </c>
      <c r="G17" s="43">
        <v>91950724</v>
      </c>
      <c r="H17" s="44">
        <v>94444367</v>
      </c>
      <c r="I17" s="28">
        <f t="shared" si="0"/>
        <v>99.7361707490878</v>
      </c>
      <c r="J17" s="29">
        <f t="shared" si="1"/>
        <v>28.090047669675045</v>
      </c>
      <c r="K17" s="2"/>
    </row>
    <row r="18" spans="1:11" ht="12.75">
      <c r="A18" s="4" t="s">
        <v>17</v>
      </c>
      <c r="B18" s="23" t="s">
        <v>28</v>
      </c>
      <c r="C18" s="45">
        <v>404153417</v>
      </c>
      <c r="D18" s="45">
        <v>372923058</v>
      </c>
      <c r="E18" s="45">
        <v>250451844</v>
      </c>
      <c r="F18" s="45">
        <v>387968445</v>
      </c>
      <c r="G18" s="46">
        <v>364932081</v>
      </c>
      <c r="H18" s="47">
        <v>378716354</v>
      </c>
      <c r="I18" s="24">
        <f t="shared" si="0"/>
        <v>54.90740207925959</v>
      </c>
      <c r="J18" s="25">
        <f t="shared" si="1"/>
        <v>14.779221639446583</v>
      </c>
      <c r="K18" s="2"/>
    </row>
    <row r="19" spans="1:11" ht="23.25" customHeight="1">
      <c r="A19" s="30" t="s">
        <v>17</v>
      </c>
      <c r="B19" s="31" t="s">
        <v>29</v>
      </c>
      <c r="C19" s="51">
        <v>53548420</v>
      </c>
      <c r="D19" s="51">
        <v>47220703</v>
      </c>
      <c r="E19" s="51">
        <v>-27633004</v>
      </c>
      <c r="F19" s="52">
        <v>13746537</v>
      </c>
      <c r="G19" s="53">
        <v>55391964</v>
      </c>
      <c r="H19" s="54">
        <v>49082889</v>
      </c>
      <c r="I19" s="32">
        <f t="shared" si="0"/>
        <v>-149.7468063913717</v>
      </c>
      <c r="J19" s="33">
        <f t="shared" si="1"/>
        <v>-221.10646820646593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200000</v>
      </c>
      <c r="G23" s="43">
        <v>208400</v>
      </c>
      <c r="H23" s="44">
        <v>217570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35076850</v>
      </c>
      <c r="D24" s="42">
        <v>35076850</v>
      </c>
      <c r="E24" s="42">
        <v>6986938</v>
      </c>
      <c r="F24" s="42">
        <v>43945651</v>
      </c>
      <c r="G24" s="43">
        <v>52104000</v>
      </c>
      <c r="H24" s="44">
        <v>53882000</v>
      </c>
      <c r="I24" s="37">
        <f t="shared" si="0"/>
        <v>528.9686698236052</v>
      </c>
      <c r="J24" s="22">
        <f t="shared" si="1"/>
        <v>97.56906264176087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35076850</v>
      </c>
      <c r="D26" s="45">
        <v>35076850</v>
      </c>
      <c r="E26" s="45">
        <v>6986938</v>
      </c>
      <c r="F26" s="45">
        <v>44145651</v>
      </c>
      <c r="G26" s="46">
        <v>52312400</v>
      </c>
      <c r="H26" s="47">
        <v>54099570</v>
      </c>
      <c r="I26" s="24">
        <f t="shared" si="0"/>
        <v>531.8311540763636</v>
      </c>
      <c r="J26" s="25">
        <f t="shared" si="1"/>
        <v>97.83462673811725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595452</v>
      </c>
      <c r="F28" s="42">
        <v>0</v>
      </c>
      <c r="G28" s="43">
        <v>0</v>
      </c>
      <c r="H28" s="44">
        <v>0</v>
      </c>
      <c r="I28" s="37">
        <f t="shared" si="0"/>
        <v>-100</v>
      </c>
      <c r="J28" s="22">
        <f t="shared" si="1"/>
        <v>-100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6775000</v>
      </c>
      <c r="G29" s="43">
        <v>10000000</v>
      </c>
      <c r="H29" s="44">
        <v>10000000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35076850</v>
      </c>
      <c r="D31" s="42">
        <v>35076850</v>
      </c>
      <c r="E31" s="42">
        <v>6391486</v>
      </c>
      <c r="F31" s="42">
        <v>37170651</v>
      </c>
      <c r="G31" s="43">
        <v>42104000</v>
      </c>
      <c r="H31" s="44">
        <v>43882000</v>
      </c>
      <c r="I31" s="37">
        <f t="shared" si="0"/>
        <v>481.565085177375</v>
      </c>
      <c r="J31" s="22">
        <f t="shared" si="1"/>
        <v>90.06180834208284</v>
      </c>
      <c r="K31" s="2"/>
    </row>
    <row r="32" spans="1:11" ht="12.75">
      <c r="A32" s="8" t="s">
        <v>17</v>
      </c>
      <c r="B32" s="20" t="s">
        <v>34</v>
      </c>
      <c r="C32" s="42">
        <v>0</v>
      </c>
      <c r="D32" s="42">
        <v>200000</v>
      </c>
      <c r="E32" s="42">
        <v>399883</v>
      </c>
      <c r="F32" s="42">
        <v>200000</v>
      </c>
      <c r="G32" s="43">
        <v>208400</v>
      </c>
      <c r="H32" s="44">
        <v>217570</v>
      </c>
      <c r="I32" s="37">
        <f t="shared" si="0"/>
        <v>-49.985370720935876</v>
      </c>
      <c r="J32" s="22">
        <f t="shared" si="1"/>
        <v>-18.3626892413143</v>
      </c>
      <c r="K32" s="2"/>
    </row>
    <row r="33" spans="1:11" ht="13.5" thickBot="1">
      <c r="A33" s="8" t="s">
        <v>17</v>
      </c>
      <c r="B33" s="38" t="s">
        <v>41</v>
      </c>
      <c r="C33" s="58">
        <v>35076850</v>
      </c>
      <c r="D33" s="58">
        <v>35276850</v>
      </c>
      <c r="E33" s="58">
        <v>7386821</v>
      </c>
      <c r="F33" s="58">
        <v>44145651</v>
      </c>
      <c r="G33" s="59">
        <v>52312400</v>
      </c>
      <c r="H33" s="60">
        <v>54099570</v>
      </c>
      <c r="I33" s="39">
        <f t="shared" si="0"/>
        <v>497.62719307805077</v>
      </c>
      <c r="J33" s="40">
        <f t="shared" si="1"/>
        <v>94.19829502696247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248434</v>
      </c>
      <c r="D9" s="42">
        <v>104905</v>
      </c>
      <c r="E9" s="42">
        <v>107096</v>
      </c>
      <c r="F9" s="42">
        <v>108996</v>
      </c>
      <c r="G9" s="43">
        <v>113574</v>
      </c>
      <c r="H9" s="44">
        <v>118572</v>
      </c>
      <c r="I9" s="21">
        <f>IF(($E9=0),0,((($F9/$E9)-1)*100))</f>
        <v>1.774109210428021</v>
      </c>
      <c r="J9" s="22">
        <f>IF(($E9=0),0,(((($H9/$E9)^(1/3))-1)*100))</f>
        <v>3.4513823738905103</v>
      </c>
      <c r="K9" s="2"/>
    </row>
    <row r="10" spans="1:11" ht="12.75">
      <c r="A10" s="4" t="s">
        <v>17</v>
      </c>
      <c r="B10" s="20" t="s">
        <v>21</v>
      </c>
      <c r="C10" s="42">
        <v>921312465</v>
      </c>
      <c r="D10" s="42">
        <v>941474145</v>
      </c>
      <c r="E10" s="42">
        <v>373690281</v>
      </c>
      <c r="F10" s="42">
        <v>879148461</v>
      </c>
      <c r="G10" s="43">
        <v>939223050</v>
      </c>
      <c r="H10" s="44">
        <v>962337893</v>
      </c>
      <c r="I10" s="21">
        <f aca="true" t="shared" si="0" ref="I10:I33">IF(($E10=0),0,((($F10/$E10)-1)*100))</f>
        <v>135.26125931008627</v>
      </c>
      <c r="J10" s="22">
        <f aca="true" t="shared" si="1" ref="J10:J33">IF(($E10=0),0,(((($H10/$E10)^(1/3))-1)*100))</f>
        <v>37.068794963250504</v>
      </c>
      <c r="K10" s="2"/>
    </row>
    <row r="11" spans="1:11" ht="12.75">
      <c r="A11" s="8" t="s">
        <v>17</v>
      </c>
      <c r="B11" s="23" t="s">
        <v>22</v>
      </c>
      <c r="C11" s="45">
        <v>921560899</v>
      </c>
      <c r="D11" s="45">
        <v>941579050</v>
      </c>
      <c r="E11" s="45">
        <v>373797377</v>
      </c>
      <c r="F11" s="45">
        <v>879257457</v>
      </c>
      <c r="G11" s="46">
        <v>939336624</v>
      </c>
      <c r="H11" s="47">
        <v>962456465</v>
      </c>
      <c r="I11" s="24">
        <f t="shared" si="0"/>
        <v>135.22301415186226</v>
      </c>
      <c r="J11" s="25">
        <f t="shared" si="1"/>
        <v>37.061332028011826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386585306</v>
      </c>
      <c r="D13" s="42">
        <v>387996225</v>
      </c>
      <c r="E13" s="42">
        <v>371611568</v>
      </c>
      <c r="F13" s="42">
        <v>402448118</v>
      </c>
      <c r="G13" s="43">
        <v>418403280</v>
      </c>
      <c r="H13" s="44">
        <v>435820262</v>
      </c>
      <c r="I13" s="21">
        <f t="shared" si="0"/>
        <v>8.298059763306398</v>
      </c>
      <c r="J13" s="22">
        <f t="shared" si="1"/>
        <v>5.4563488337222354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4">
        <v>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572784646</v>
      </c>
      <c r="D17" s="42">
        <v>693528924</v>
      </c>
      <c r="E17" s="42">
        <v>338611270</v>
      </c>
      <c r="F17" s="42">
        <v>704523166</v>
      </c>
      <c r="G17" s="43">
        <v>720067275</v>
      </c>
      <c r="H17" s="44">
        <v>751876356</v>
      </c>
      <c r="I17" s="28">
        <f t="shared" si="0"/>
        <v>108.06252727500771</v>
      </c>
      <c r="J17" s="29">
        <f t="shared" si="1"/>
        <v>30.461291378740498</v>
      </c>
      <c r="K17" s="2"/>
    </row>
    <row r="18" spans="1:11" ht="12.75">
      <c r="A18" s="4" t="s">
        <v>17</v>
      </c>
      <c r="B18" s="23" t="s">
        <v>28</v>
      </c>
      <c r="C18" s="45">
        <v>959369952</v>
      </c>
      <c r="D18" s="45">
        <v>1081525149</v>
      </c>
      <c r="E18" s="45">
        <v>710222838</v>
      </c>
      <c r="F18" s="45">
        <v>1106971284</v>
      </c>
      <c r="G18" s="46">
        <v>1138470555</v>
      </c>
      <c r="H18" s="47">
        <v>1187696618</v>
      </c>
      <c r="I18" s="24">
        <f t="shared" si="0"/>
        <v>55.862530007800174</v>
      </c>
      <c r="J18" s="25">
        <f t="shared" si="1"/>
        <v>18.696240088372097</v>
      </c>
      <c r="K18" s="2"/>
    </row>
    <row r="19" spans="1:11" ht="23.25" customHeight="1">
      <c r="A19" s="30" t="s">
        <v>17</v>
      </c>
      <c r="B19" s="31" t="s">
        <v>29</v>
      </c>
      <c r="C19" s="51">
        <v>-37809053</v>
      </c>
      <c r="D19" s="51">
        <v>-139946099</v>
      </c>
      <c r="E19" s="51">
        <v>-336425461</v>
      </c>
      <c r="F19" s="52">
        <v>-227713827</v>
      </c>
      <c r="G19" s="53">
        <v>-199133931</v>
      </c>
      <c r="H19" s="54">
        <v>-225240153</v>
      </c>
      <c r="I19" s="32">
        <f t="shared" si="0"/>
        <v>-32.31373561229957</v>
      </c>
      <c r="J19" s="33">
        <f t="shared" si="1"/>
        <v>-12.517943079486516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5234054883</v>
      </c>
      <c r="D23" s="42">
        <v>83144297</v>
      </c>
      <c r="E23" s="42">
        <v>43451272</v>
      </c>
      <c r="F23" s="42">
        <v>45656915</v>
      </c>
      <c r="G23" s="43">
        <v>46939825</v>
      </c>
      <c r="H23" s="44">
        <v>49005788</v>
      </c>
      <c r="I23" s="37">
        <f t="shared" si="0"/>
        <v>5.076129877164481</v>
      </c>
      <c r="J23" s="22">
        <f t="shared" si="1"/>
        <v>4.091426620620742</v>
      </c>
      <c r="K23" s="2"/>
    </row>
    <row r="24" spans="1:11" ht="12.75">
      <c r="A24" s="8" t="s">
        <v>17</v>
      </c>
      <c r="B24" s="20" t="s">
        <v>33</v>
      </c>
      <c r="C24" s="42">
        <v>290994621</v>
      </c>
      <c r="D24" s="42">
        <v>314804944</v>
      </c>
      <c r="E24" s="42">
        <v>275563980</v>
      </c>
      <c r="F24" s="42">
        <v>308497680</v>
      </c>
      <c r="G24" s="43">
        <v>334364917</v>
      </c>
      <c r="H24" s="44">
        <v>349542633</v>
      </c>
      <c r="I24" s="37">
        <f t="shared" si="0"/>
        <v>11.951380583195226</v>
      </c>
      <c r="J24" s="22">
        <f t="shared" si="1"/>
        <v>8.249500623967144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5525049504</v>
      </c>
      <c r="D26" s="45">
        <v>397949241</v>
      </c>
      <c r="E26" s="45">
        <v>319015252</v>
      </c>
      <c r="F26" s="45">
        <v>354154595</v>
      </c>
      <c r="G26" s="46">
        <v>381304742</v>
      </c>
      <c r="H26" s="47">
        <v>398548421</v>
      </c>
      <c r="I26" s="24">
        <f t="shared" si="0"/>
        <v>11.014941379667963</v>
      </c>
      <c r="J26" s="25">
        <f t="shared" si="1"/>
        <v>7.701862900407153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137713621</v>
      </c>
      <c r="D28" s="42">
        <v>108615797</v>
      </c>
      <c r="E28" s="42">
        <v>76504911</v>
      </c>
      <c r="F28" s="42">
        <v>126687780</v>
      </c>
      <c r="G28" s="43">
        <v>273648190</v>
      </c>
      <c r="H28" s="44">
        <v>159816263</v>
      </c>
      <c r="I28" s="37">
        <f t="shared" si="0"/>
        <v>65.59431067111497</v>
      </c>
      <c r="J28" s="22">
        <f t="shared" si="1"/>
        <v>27.833266255527622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5387335883</v>
      </c>
      <c r="D32" s="42">
        <v>289333444</v>
      </c>
      <c r="E32" s="42">
        <v>242510341</v>
      </c>
      <c r="F32" s="42">
        <v>227466815</v>
      </c>
      <c r="G32" s="43">
        <v>107656552</v>
      </c>
      <c r="H32" s="44">
        <v>238732158</v>
      </c>
      <c r="I32" s="37">
        <f t="shared" si="0"/>
        <v>-6.2032513491868</v>
      </c>
      <c r="J32" s="22">
        <f t="shared" si="1"/>
        <v>-0.5220361998112044</v>
      </c>
      <c r="K32" s="2"/>
    </row>
    <row r="33" spans="1:11" ht="13.5" thickBot="1">
      <c r="A33" s="8" t="s">
        <v>17</v>
      </c>
      <c r="B33" s="38" t="s">
        <v>41</v>
      </c>
      <c r="C33" s="58">
        <v>5525049504</v>
      </c>
      <c r="D33" s="58">
        <v>397949241</v>
      </c>
      <c r="E33" s="58">
        <v>319015252</v>
      </c>
      <c r="F33" s="58">
        <v>354154595</v>
      </c>
      <c r="G33" s="59">
        <v>381304742</v>
      </c>
      <c r="H33" s="60">
        <v>398548421</v>
      </c>
      <c r="I33" s="39">
        <f t="shared" si="0"/>
        <v>11.014941379667963</v>
      </c>
      <c r="J33" s="40">
        <f t="shared" si="1"/>
        <v>7.701862900407153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55458014</v>
      </c>
      <c r="D8" s="42">
        <v>55458014</v>
      </c>
      <c r="E8" s="42">
        <v>58014613</v>
      </c>
      <c r="F8" s="42">
        <v>68933315</v>
      </c>
      <c r="G8" s="43">
        <v>71828514</v>
      </c>
      <c r="H8" s="44">
        <v>74988969</v>
      </c>
      <c r="I8" s="21">
        <f>IF(($E8=0),0,((($F8/$E8)-1)*100))</f>
        <v>18.820606456514668</v>
      </c>
      <c r="J8" s="22">
        <f>IF(($E8=0),0,(((($H8/$E8)^(1/3))-1)*100))</f>
        <v>8.931460808717539</v>
      </c>
      <c r="K8" s="2"/>
    </row>
    <row r="9" spans="1:11" ht="12.75">
      <c r="A9" s="4" t="s">
        <v>17</v>
      </c>
      <c r="B9" s="20" t="s">
        <v>20</v>
      </c>
      <c r="C9" s="42">
        <v>223378287</v>
      </c>
      <c r="D9" s="42">
        <v>223378287</v>
      </c>
      <c r="E9" s="42">
        <v>229406347</v>
      </c>
      <c r="F9" s="42">
        <v>242704329</v>
      </c>
      <c r="G9" s="43">
        <v>260522436</v>
      </c>
      <c r="H9" s="44">
        <v>279310254</v>
      </c>
      <c r="I9" s="21">
        <f>IF(($E9=0),0,((($F9/$E9)-1)*100))</f>
        <v>5.796693149034793</v>
      </c>
      <c r="J9" s="22">
        <f>IF(($E9=0),0,(((($H9/$E9)^(1/3))-1)*100))</f>
        <v>6.7809589632858325</v>
      </c>
      <c r="K9" s="2"/>
    </row>
    <row r="10" spans="1:11" ht="12.75">
      <c r="A10" s="4" t="s">
        <v>17</v>
      </c>
      <c r="B10" s="20" t="s">
        <v>21</v>
      </c>
      <c r="C10" s="42">
        <v>98164021</v>
      </c>
      <c r="D10" s="42">
        <v>107548021</v>
      </c>
      <c r="E10" s="42">
        <v>82198081</v>
      </c>
      <c r="F10" s="42">
        <v>108898016</v>
      </c>
      <c r="G10" s="43">
        <v>113278574</v>
      </c>
      <c r="H10" s="44">
        <v>115194209</v>
      </c>
      <c r="I10" s="21">
        <f aca="true" t="shared" si="0" ref="I10:I33">IF(($E10=0),0,((($F10/$E10)-1)*100))</f>
        <v>32.482431067946706</v>
      </c>
      <c r="J10" s="22">
        <f aca="true" t="shared" si="1" ref="J10:J33">IF(($E10=0),0,(((($H10/$E10)^(1/3))-1)*100))</f>
        <v>11.906760218251389</v>
      </c>
      <c r="K10" s="2"/>
    </row>
    <row r="11" spans="1:11" ht="12.75">
      <c r="A11" s="8" t="s">
        <v>17</v>
      </c>
      <c r="B11" s="23" t="s">
        <v>22</v>
      </c>
      <c r="C11" s="45">
        <v>377000322</v>
      </c>
      <c r="D11" s="45">
        <v>386384322</v>
      </c>
      <c r="E11" s="45">
        <v>369619041</v>
      </c>
      <c r="F11" s="45">
        <v>420535660</v>
      </c>
      <c r="G11" s="46">
        <v>445629524</v>
      </c>
      <c r="H11" s="47">
        <v>469493432</v>
      </c>
      <c r="I11" s="24">
        <f t="shared" si="0"/>
        <v>13.775431823600236</v>
      </c>
      <c r="J11" s="25">
        <f t="shared" si="1"/>
        <v>8.299153416644423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199873802</v>
      </c>
      <c r="D13" s="42">
        <v>199873802</v>
      </c>
      <c r="E13" s="42">
        <v>110619134</v>
      </c>
      <c r="F13" s="42">
        <v>205008960</v>
      </c>
      <c r="G13" s="43">
        <v>213987691</v>
      </c>
      <c r="H13" s="44">
        <v>223403144</v>
      </c>
      <c r="I13" s="21">
        <f t="shared" si="0"/>
        <v>85.32866113379625</v>
      </c>
      <c r="J13" s="22">
        <f t="shared" si="1"/>
        <v>26.401727345308124</v>
      </c>
      <c r="K13" s="2"/>
    </row>
    <row r="14" spans="1:11" ht="12.75">
      <c r="A14" s="4" t="s">
        <v>17</v>
      </c>
      <c r="B14" s="20" t="s">
        <v>25</v>
      </c>
      <c r="C14" s="42">
        <v>15225510</v>
      </c>
      <c r="D14" s="42">
        <v>15225510</v>
      </c>
      <c r="E14" s="42">
        <v>0</v>
      </c>
      <c r="F14" s="42">
        <v>15819305</v>
      </c>
      <c r="G14" s="43">
        <v>16483716</v>
      </c>
      <c r="H14" s="44">
        <v>17208999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128672000</v>
      </c>
      <c r="D16" s="42">
        <v>126872000</v>
      </c>
      <c r="E16" s="42">
        <v>88500079</v>
      </c>
      <c r="F16" s="42">
        <v>141900000</v>
      </c>
      <c r="G16" s="43">
        <v>147859800</v>
      </c>
      <c r="H16" s="44">
        <v>154365631</v>
      </c>
      <c r="I16" s="21">
        <f t="shared" si="0"/>
        <v>60.33883992352143</v>
      </c>
      <c r="J16" s="22">
        <f t="shared" si="1"/>
        <v>20.37482018406147</v>
      </c>
      <c r="K16" s="2"/>
    </row>
    <row r="17" spans="1:11" ht="12.75">
      <c r="A17" s="4" t="s">
        <v>17</v>
      </c>
      <c r="B17" s="20" t="s">
        <v>27</v>
      </c>
      <c r="C17" s="42">
        <v>122188026</v>
      </c>
      <c r="D17" s="42">
        <v>143629391</v>
      </c>
      <c r="E17" s="42">
        <v>66345238</v>
      </c>
      <c r="F17" s="42">
        <v>150487053</v>
      </c>
      <c r="G17" s="43">
        <v>154280602</v>
      </c>
      <c r="H17" s="44">
        <v>159310998</v>
      </c>
      <c r="I17" s="28">
        <f t="shared" si="0"/>
        <v>126.82419648566187</v>
      </c>
      <c r="J17" s="29">
        <f t="shared" si="1"/>
        <v>33.90968875924185</v>
      </c>
      <c r="K17" s="2"/>
    </row>
    <row r="18" spans="1:11" ht="12.75">
      <c r="A18" s="4" t="s">
        <v>17</v>
      </c>
      <c r="B18" s="23" t="s">
        <v>28</v>
      </c>
      <c r="C18" s="45">
        <v>465959338</v>
      </c>
      <c r="D18" s="45">
        <v>485600703</v>
      </c>
      <c r="E18" s="45">
        <v>265464451</v>
      </c>
      <c r="F18" s="45">
        <v>513215318</v>
      </c>
      <c r="G18" s="46">
        <v>532611809</v>
      </c>
      <c r="H18" s="47">
        <v>554288772</v>
      </c>
      <c r="I18" s="24">
        <f t="shared" si="0"/>
        <v>93.3273235142132</v>
      </c>
      <c r="J18" s="25">
        <f t="shared" si="1"/>
        <v>27.813453574950486</v>
      </c>
      <c r="K18" s="2"/>
    </row>
    <row r="19" spans="1:11" ht="23.25" customHeight="1">
      <c r="A19" s="30" t="s">
        <v>17</v>
      </c>
      <c r="B19" s="31" t="s">
        <v>29</v>
      </c>
      <c r="C19" s="51">
        <v>-88959016</v>
      </c>
      <c r="D19" s="51">
        <v>-99216381</v>
      </c>
      <c r="E19" s="51">
        <v>104154590</v>
      </c>
      <c r="F19" s="52">
        <v>-92679658</v>
      </c>
      <c r="G19" s="53">
        <v>-86982285</v>
      </c>
      <c r="H19" s="54">
        <v>-84795340</v>
      </c>
      <c r="I19" s="32">
        <f t="shared" si="0"/>
        <v>-188.98278798850825</v>
      </c>
      <c r="J19" s="33">
        <f t="shared" si="1"/>
        <v>-193.375123823916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790000</v>
      </c>
      <c r="D23" s="42">
        <v>6394274</v>
      </c>
      <c r="E23" s="42">
        <v>420328</v>
      </c>
      <c r="F23" s="42">
        <v>700000</v>
      </c>
      <c r="G23" s="43">
        <v>0</v>
      </c>
      <c r="H23" s="44">
        <v>0</v>
      </c>
      <c r="I23" s="37">
        <f t="shared" si="0"/>
        <v>66.53660950495804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23562350</v>
      </c>
      <c r="D24" s="42">
        <v>23596999</v>
      </c>
      <c r="E24" s="42">
        <v>14414507</v>
      </c>
      <c r="F24" s="42">
        <v>21736300</v>
      </c>
      <c r="G24" s="43">
        <v>32881850</v>
      </c>
      <c r="H24" s="44">
        <v>35011700</v>
      </c>
      <c r="I24" s="37">
        <f t="shared" si="0"/>
        <v>50.794612677353456</v>
      </c>
      <c r="J24" s="22">
        <f t="shared" si="1"/>
        <v>34.422242129135824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24352350</v>
      </c>
      <c r="D26" s="45">
        <v>29991273</v>
      </c>
      <c r="E26" s="45">
        <v>14834835</v>
      </c>
      <c r="F26" s="45">
        <v>22436300</v>
      </c>
      <c r="G26" s="46">
        <v>32881850</v>
      </c>
      <c r="H26" s="47">
        <v>35011700</v>
      </c>
      <c r="I26" s="24">
        <f t="shared" si="0"/>
        <v>51.24064406513453</v>
      </c>
      <c r="J26" s="25">
        <f t="shared" si="1"/>
        <v>33.14049259468654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5545950</v>
      </c>
      <c r="E28" s="42">
        <v>3806328</v>
      </c>
      <c r="F28" s="42">
        <v>0</v>
      </c>
      <c r="G28" s="43">
        <v>0</v>
      </c>
      <c r="H28" s="44">
        <v>0</v>
      </c>
      <c r="I28" s="37">
        <f t="shared" si="0"/>
        <v>-100</v>
      </c>
      <c r="J28" s="22">
        <f t="shared" si="1"/>
        <v>-100</v>
      </c>
      <c r="K28" s="2"/>
    </row>
    <row r="29" spans="1:11" ht="12.75">
      <c r="A29" s="8" t="s">
        <v>17</v>
      </c>
      <c r="B29" s="20" t="s">
        <v>38</v>
      </c>
      <c r="C29" s="42">
        <v>7514000</v>
      </c>
      <c r="D29" s="42">
        <v>8514000</v>
      </c>
      <c r="E29" s="42">
        <v>7300004</v>
      </c>
      <c r="F29" s="42">
        <v>4908000</v>
      </c>
      <c r="G29" s="43">
        <v>15000000</v>
      </c>
      <c r="H29" s="44">
        <v>16500000</v>
      </c>
      <c r="I29" s="37">
        <f t="shared" si="0"/>
        <v>-32.767160127583494</v>
      </c>
      <c r="J29" s="22">
        <f t="shared" si="1"/>
        <v>31.236190529616902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8048350</v>
      </c>
      <c r="D31" s="42">
        <v>1000000</v>
      </c>
      <c r="E31" s="42">
        <v>552509</v>
      </c>
      <c r="F31" s="42">
        <v>10000000</v>
      </c>
      <c r="G31" s="43">
        <v>4000000</v>
      </c>
      <c r="H31" s="44">
        <v>7011700</v>
      </c>
      <c r="I31" s="37">
        <f t="shared" si="0"/>
        <v>1709.9252681856765</v>
      </c>
      <c r="J31" s="22">
        <f t="shared" si="1"/>
        <v>133.25340370653404</v>
      </c>
      <c r="K31" s="2"/>
    </row>
    <row r="32" spans="1:11" ht="12.75">
      <c r="A32" s="8" t="s">
        <v>17</v>
      </c>
      <c r="B32" s="20" t="s">
        <v>34</v>
      </c>
      <c r="C32" s="42">
        <v>8790000</v>
      </c>
      <c r="D32" s="42">
        <v>14931323</v>
      </c>
      <c r="E32" s="42">
        <v>3175994</v>
      </c>
      <c r="F32" s="42">
        <v>7528300</v>
      </c>
      <c r="G32" s="43">
        <v>13881850</v>
      </c>
      <c r="H32" s="44">
        <v>11500000</v>
      </c>
      <c r="I32" s="37">
        <f t="shared" si="0"/>
        <v>137.03760145642593</v>
      </c>
      <c r="J32" s="22">
        <f t="shared" si="1"/>
        <v>53.558097337937504</v>
      </c>
      <c r="K32" s="2"/>
    </row>
    <row r="33" spans="1:11" ht="13.5" thickBot="1">
      <c r="A33" s="8" t="s">
        <v>17</v>
      </c>
      <c r="B33" s="38" t="s">
        <v>41</v>
      </c>
      <c r="C33" s="58">
        <v>24352350</v>
      </c>
      <c r="D33" s="58">
        <v>29991273</v>
      </c>
      <c r="E33" s="58">
        <v>14834835</v>
      </c>
      <c r="F33" s="58">
        <v>22436300</v>
      </c>
      <c r="G33" s="59">
        <v>32881850</v>
      </c>
      <c r="H33" s="60">
        <v>35011700</v>
      </c>
      <c r="I33" s="39">
        <f t="shared" si="0"/>
        <v>51.24064406513453</v>
      </c>
      <c r="J33" s="40">
        <f t="shared" si="1"/>
        <v>33.14049259468654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18941124</v>
      </c>
      <c r="D8" s="42">
        <v>18941124</v>
      </c>
      <c r="E8" s="42">
        <v>1487137</v>
      </c>
      <c r="F8" s="42">
        <v>19106146</v>
      </c>
      <c r="G8" s="43">
        <v>19908602</v>
      </c>
      <c r="H8" s="44">
        <v>20784583</v>
      </c>
      <c r="I8" s="21">
        <f>IF(($E8=0),0,((($F8/$E8)-1)*100))</f>
        <v>1184.760314617954</v>
      </c>
      <c r="J8" s="22">
        <f>IF(($E8=0),0,(((($H8/$E8)^(1/3))-1)*100))</f>
        <v>140.87780160738447</v>
      </c>
      <c r="K8" s="2"/>
    </row>
    <row r="9" spans="1:11" ht="12.75">
      <c r="A9" s="4" t="s">
        <v>17</v>
      </c>
      <c r="B9" s="20" t="s">
        <v>20</v>
      </c>
      <c r="C9" s="42">
        <v>60056025</v>
      </c>
      <c r="D9" s="42">
        <v>58586256</v>
      </c>
      <c r="E9" s="42">
        <v>9914129</v>
      </c>
      <c r="F9" s="42">
        <v>98189768</v>
      </c>
      <c r="G9" s="43">
        <v>108999895</v>
      </c>
      <c r="H9" s="44">
        <v>121310075</v>
      </c>
      <c r="I9" s="21">
        <f>IF(($E9=0),0,((($F9/$E9)-1)*100))</f>
        <v>890.4023641411161</v>
      </c>
      <c r="J9" s="22">
        <f>IF(($E9=0),0,(((($H9/$E9)^(1/3))-1)*100))</f>
        <v>130.4344651272693</v>
      </c>
      <c r="K9" s="2"/>
    </row>
    <row r="10" spans="1:11" ht="12.75">
      <c r="A10" s="4" t="s">
        <v>17</v>
      </c>
      <c r="B10" s="20" t="s">
        <v>21</v>
      </c>
      <c r="C10" s="42">
        <v>94315438</v>
      </c>
      <c r="D10" s="42">
        <v>95932971</v>
      </c>
      <c r="E10" s="42">
        <v>1523228</v>
      </c>
      <c r="F10" s="42">
        <v>90856733</v>
      </c>
      <c r="G10" s="43">
        <v>93929606</v>
      </c>
      <c r="H10" s="44">
        <v>92559681</v>
      </c>
      <c r="I10" s="21">
        <f aca="true" t="shared" si="0" ref="I10:I33">IF(($E10=0),0,((($F10/$E10)-1)*100))</f>
        <v>5864.74940061501</v>
      </c>
      <c r="J10" s="22">
        <f aca="true" t="shared" si="1" ref="J10:J33">IF(($E10=0),0,(((($H10/$E10)^(1/3))-1)*100))</f>
        <v>293.14459709188026</v>
      </c>
      <c r="K10" s="2"/>
    </row>
    <row r="11" spans="1:11" ht="12.75">
      <c r="A11" s="8" t="s">
        <v>17</v>
      </c>
      <c r="B11" s="23" t="s">
        <v>22</v>
      </c>
      <c r="C11" s="45">
        <v>173312587</v>
      </c>
      <c r="D11" s="45">
        <v>173460351</v>
      </c>
      <c r="E11" s="45">
        <v>12924494</v>
      </c>
      <c r="F11" s="45">
        <v>208152647</v>
      </c>
      <c r="G11" s="46">
        <v>222838103</v>
      </c>
      <c r="H11" s="47">
        <v>234654339</v>
      </c>
      <c r="I11" s="24">
        <f t="shared" si="0"/>
        <v>1510.5284044388895</v>
      </c>
      <c r="J11" s="25">
        <f t="shared" si="1"/>
        <v>162.82803006786062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60070489</v>
      </c>
      <c r="D13" s="42">
        <v>78383188</v>
      </c>
      <c r="E13" s="42">
        <v>11229795</v>
      </c>
      <c r="F13" s="42">
        <v>87328779</v>
      </c>
      <c r="G13" s="43">
        <v>90996595</v>
      </c>
      <c r="H13" s="44">
        <v>95000436</v>
      </c>
      <c r="I13" s="21">
        <f t="shared" si="0"/>
        <v>677.6524771823528</v>
      </c>
      <c r="J13" s="22">
        <f t="shared" si="1"/>
        <v>103.75952680908229</v>
      </c>
      <c r="K13" s="2"/>
    </row>
    <row r="14" spans="1:11" ht="12.75">
      <c r="A14" s="4" t="s">
        <v>17</v>
      </c>
      <c r="B14" s="20" t="s">
        <v>25</v>
      </c>
      <c r="C14" s="42">
        <v>26647500</v>
      </c>
      <c r="D14" s="42">
        <v>25500000</v>
      </c>
      <c r="E14" s="42">
        <v>0</v>
      </c>
      <c r="F14" s="42">
        <v>37450546</v>
      </c>
      <c r="G14" s="43">
        <v>39023469</v>
      </c>
      <c r="H14" s="44">
        <v>40740502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27000000</v>
      </c>
      <c r="D16" s="42">
        <v>13520000</v>
      </c>
      <c r="E16" s="42">
        <v>2267028</v>
      </c>
      <c r="F16" s="42">
        <v>26108915</v>
      </c>
      <c r="G16" s="43">
        <v>30756302</v>
      </c>
      <c r="H16" s="44">
        <v>36230924</v>
      </c>
      <c r="I16" s="21">
        <f t="shared" si="0"/>
        <v>1051.6803056689198</v>
      </c>
      <c r="J16" s="22">
        <f t="shared" si="1"/>
        <v>151.88801770617098</v>
      </c>
      <c r="K16" s="2"/>
    </row>
    <row r="17" spans="1:11" ht="12.75">
      <c r="A17" s="4" t="s">
        <v>17</v>
      </c>
      <c r="B17" s="20" t="s">
        <v>27</v>
      </c>
      <c r="C17" s="42">
        <v>54198732</v>
      </c>
      <c r="D17" s="42">
        <v>73196095</v>
      </c>
      <c r="E17" s="42">
        <v>8266142</v>
      </c>
      <c r="F17" s="42">
        <v>79715178</v>
      </c>
      <c r="G17" s="43">
        <v>83051446</v>
      </c>
      <c r="H17" s="44">
        <v>83000537</v>
      </c>
      <c r="I17" s="28">
        <f t="shared" si="0"/>
        <v>864.3577136710209</v>
      </c>
      <c r="J17" s="29">
        <f t="shared" si="1"/>
        <v>115.73768469296483</v>
      </c>
      <c r="K17" s="2"/>
    </row>
    <row r="18" spans="1:11" ht="12.75">
      <c r="A18" s="4" t="s">
        <v>17</v>
      </c>
      <c r="B18" s="23" t="s">
        <v>28</v>
      </c>
      <c r="C18" s="45">
        <v>167916721</v>
      </c>
      <c r="D18" s="45">
        <v>190599283</v>
      </c>
      <c r="E18" s="45">
        <v>21762965</v>
      </c>
      <c r="F18" s="45">
        <v>230603418</v>
      </c>
      <c r="G18" s="46">
        <v>243827812</v>
      </c>
      <c r="H18" s="47">
        <v>254972399</v>
      </c>
      <c r="I18" s="24">
        <f t="shared" si="0"/>
        <v>959.613972636541</v>
      </c>
      <c r="J18" s="25">
        <f t="shared" si="1"/>
        <v>127.12156332216304</v>
      </c>
      <c r="K18" s="2"/>
    </row>
    <row r="19" spans="1:11" ht="23.25" customHeight="1">
      <c r="A19" s="30" t="s">
        <v>17</v>
      </c>
      <c r="B19" s="31" t="s">
        <v>29</v>
      </c>
      <c r="C19" s="51">
        <v>5395866</v>
      </c>
      <c r="D19" s="51">
        <v>-17138932</v>
      </c>
      <c r="E19" s="51">
        <v>-8838471</v>
      </c>
      <c r="F19" s="52">
        <v>-22450771</v>
      </c>
      <c r="G19" s="53">
        <v>-20989709</v>
      </c>
      <c r="H19" s="54">
        <v>-20318060</v>
      </c>
      <c r="I19" s="32">
        <f t="shared" si="0"/>
        <v>154.01193260689547</v>
      </c>
      <c r="J19" s="33">
        <f t="shared" si="1"/>
        <v>31.97804749886115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1432859</v>
      </c>
      <c r="G23" s="43">
        <v>1493039</v>
      </c>
      <c r="H23" s="44">
        <v>1558733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38445565</v>
      </c>
      <c r="E24" s="42">
        <v>5377702</v>
      </c>
      <c r="F24" s="42">
        <v>34540984</v>
      </c>
      <c r="G24" s="43">
        <v>27342000</v>
      </c>
      <c r="H24" s="44">
        <v>27933000</v>
      </c>
      <c r="I24" s="37">
        <f t="shared" si="0"/>
        <v>542.3000753853597</v>
      </c>
      <c r="J24" s="22">
        <f t="shared" si="1"/>
        <v>73.18367434718927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0</v>
      </c>
      <c r="D26" s="45">
        <v>38445565</v>
      </c>
      <c r="E26" s="45">
        <v>5377702</v>
      </c>
      <c r="F26" s="45">
        <v>35973843</v>
      </c>
      <c r="G26" s="46">
        <v>28835039</v>
      </c>
      <c r="H26" s="47">
        <v>29491733</v>
      </c>
      <c r="I26" s="24">
        <f t="shared" si="0"/>
        <v>568.9445231439005</v>
      </c>
      <c r="J26" s="25">
        <f t="shared" si="1"/>
        <v>76.34690974750093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14885151</v>
      </c>
      <c r="E28" s="42">
        <v>1254363</v>
      </c>
      <c r="F28" s="42">
        <v>776849</v>
      </c>
      <c r="G28" s="43">
        <v>0</v>
      </c>
      <c r="H28" s="44">
        <v>0</v>
      </c>
      <c r="I28" s="37">
        <f t="shared" si="0"/>
        <v>-38.06824659209496</v>
      </c>
      <c r="J28" s="22">
        <f t="shared" si="1"/>
        <v>-100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16209934</v>
      </c>
      <c r="E29" s="42">
        <v>1397606</v>
      </c>
      <c r="F29" s="42">
        <v>19603839</v>
      </c>
      <c r="G29" s="43">
        <v>10000000</v>
      </c>
      <c r="H29" s="44">
        <v>10000000</v>
      </c>
      <c r="I29" s="37">
        <f t="shared" si="0"/>
        <v>1302.6727847476327</v>
      </c>
      <c r="J29" s="22">
        <f t="shared" si="1"/>
        <v>92.69557770104501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6350480</v>
      </c>
      <c r="E31" s="42">
        <v>2389759</v>
      </c>
      <c r="F31" s="42">
        <v>12525196</v>
      </c>
      <c r="G31" s="43">
        <v>17342000</v>
      </c>
      <c r="H31" s="44">
        <v>17933000</v>
      </c>
      <c r="I31" s="37">
        <f t="shared" si="0"/>
        <v>424.1196287993894</v>
      </c>
      <c r="J31" s="22">
        <f t="shared" si="1"/>
        <v>95.77907888283225</v>
      </c>
      <c r="K31" s="2"/>
    </row>
    <row r="32" spans="1:11" ht="12.75">
      <c r="A32" s="8" t="s">
        <v>17</v>
      </c>
      <c r="B32" s="20" t="s">
        <v>34</v>
      </c>
      <c r="C32" s="42">
        <v>0</v>
      </c>
      <c r="D32" s="42">
        <v>1000000</v>
      </c>
      <c r="E32" s="42">
        <v>20739</v>
      </c>
      <c r="F32" s="42">
        <v>3067959</v>
      </c>
      <c r="G32" s="43">
        <v>1493039</v>
      </c>
      <c r="H32" s="44">
        <v>1558733</v>
      </c>
      <c r="I32" s="37">
        <f t="shared" si="0"/>
        <v>14693.186749602199</v>
      </c>
      <c r="J32" s="22">
        <f t="shared" si="1"/>
        <v>322.0150826880788</v>
      </c>
      <c r="K32" s="2"/>
    </row>
    <row r="33" spans="1:11" ht="13.5" thickBot="1">
      <c r="A33" s="8" t="s">
        <v>17</v>
      </c>
      <c r="B33" s="38" t="s">
        <v>41</v>
      </c>
      <c r="C33" s="58">
        <v>0</v>
      </c>
      <c r="D33" s="58">
        <v>38445565</v>
      </c>
      <c r="E33" s="58">
        <v>5062467</v>
      </c>
      <c r="F33" s="58">
        <v>35973843</v>
      </c>
      <c r="G33" s="59">
        <v>28835039</v>
      </c>
      <c r="H33" s="60">
        <v>29491733</v>
      </c>
      <c r="I33" s="39">
        <f t="shared" si="0"/>
        <v>610.5990616827725</v>
      </c>
      <c r="J33" s="40">
        <f t="shared" si="1"/>
        <v>79.93377687601404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36400000</v>
      </c>
      <c r="D8" s="42">
        <v>36400000</v>
      </c>
      <c r="E8" s="42">
        <v>44978928</v>
      </c>
      <c r="F8" s="42">
        <v>45500000</v>
      </c>
      <c r="G8" s="43">
        <v>48230001</v>
      </c>
      <c r="H8" s="44">
        <v>51123800</v>
      </c>
      <c r="I8" s="21">
        <f>IF(($E8=0),0,((($F8/$E8)-1)*100))</f>
        <v>1.1584802554654106</v>
      </c>
      <c r="J8" s="22">
        <f>IF(($E8=0),0,(((($H8/$E8)^(1/3))-1)*100))</f>
        <v>4.360946407943245</v>
      </c>
      <c r="K8" s="2"/>
    </row>
    <row r="9" spans="1:11" ht="12.75">
      <c r="A9" s="4" t="s">
        <v>17</v>
      </c>
      <c r="B9" s="20" t="s">
        <v>20</v>
      </c>
      <c r="C9" s="42">
        <v>11168822</v>
      </c>
      <c r="D9" s="42">
        <v>11168822</v>
      </c>
      <c r="E9" s="42">
        <v>6640743</v>
      </c>
      <c r="F9" s="42">
        <v>12532290</v>
      </c>
      <c r="G9" s="43">
        <v>14383327</v>
      </c>
      <c r="H9" s="44">
        <v>16505669</v>
      </c>
      <c r="I9" s="21">
        <f>IF(($E9=0),0,((($F9/$E9)-1)*100))</f>
        <v>88.71819011818407</v>
      </c>
      <c r="J9" s="22">
        <f>IF(($E9=0),0,(((($H9/$E9)^(1/3))-1)*100))</f>
        <v>35.45825797035356</v>
      </c>
      <c r="K9" s="2"/>
    </row>
    <row r="10" spans="1:11" ht="12.75">
      <c r="A10" s="4" t="s">
        <v>17</v>
      </c>
      <c r="B10" s="20" t="s">
        <v>21</v>
      </c>
      <c r="C10" s="42">
        <v>238777209</v>
      </c>
      <c r="D10" s="42">
        <v>278682173</v>
      </c>
      <c r="E10" s="42">
        <v>146032061</v>
      </c>
      <c r="F10" s="42">
        <v>247160635</v>
      </c>
      <c r="G10" s="43">
        <v>255663377</v>
      </c>
      <c r="H10" s="44">
        <v>249555940</v>
      </c>
      <c r="I10" s="21">
        <f aca="true" t="shared" si="0" ref="I10:I33">IF(($E10=0),0,((($F10/$E10)-1)*100))</f>
        <v>69.2509393536533</v>
      </c>
      <c r="J10" s="22">
        <f aca="true" t="shared" si="1" ref="J10:J33">IF(($E10=0),0,(((($H10/$E10)^(1/3))-1)*100))</f>
        <v>19.556510919611636</v>
      </c>
      <c r="K10" s="2"/>
    </row>
    <row r="11" spans="1:11" ht="12.75">
      <c r="A11" s="8" t="s">
        <v>17</v>
      </c>
      <c r="B11" s="23" t="s">
        <v>22</v>
      </c>
      <c r="C11" s="45">
        <v>286346031</v>
      </c>
      <c r="D11" s="45">
        <v>326250995</v>
      </c>
      <c r="E11" s="45">
        <v>197651732</v>
      </c>
      <c r="F11" s="45">
        <v>305192925</v>
      </c>
      <c r="G11" s="46">
        <v>318276705</v>
      </c>
      <c r="H11" s="47">
        <v>317185409</v>
      </c>
      <c r="I11" s="24">
        <f t="shared" si="0"/>
        <v>54.40943618950933</v>
      </c>
      <c r="J11" s="25">
        <f t="shared" si="1"/>
        <v>17.076804116997568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114085798</v>
      </c>
      <c r="D13" s="42">
        <v>123656139</v>
      </c>
      <c r="E13" s="42">
        <v>105152680</v>
      </c>
      <c r="F13" s="42">
        <v>132471070</v>
      </c>
      <c r="G13" s="43">
        <v>141016557</v>
      </c>
      <c r="H13" s="44">
        <v>150119932</v>
      </c>
      <c r="I13" s="21">
        <f t="shared" si="0"/>
        <v>25.979737273457992</v>
      </c>
      <c r="J13" s="22">
        <f t="shared" si="1"/>
        <v>12.600245577880177</v>
      </c>
      <c r="K13" s="2"/>
    </row>
    <row r="14" spans="1:11" ht="12.75">
      <c r="A14" s="4" t="s">
        <v>17</v>
      </c>
      <c r="B14" s="20" t="s">
        <v>25</v>
      </c>
      <c r="C14" s="42">
        <v>5000000</v>
      </c>
      <c r="D14" s="42">
        <v>5000000</v>
      </c>
      <c r="E14" s="42">
        <v>29000</v>
      </c>
      <c r="F14" s="42">
        <v>5274999</v>
      </c>
      <c r="G14" s="43">
        <v>5565125</v>
      </c>
      <c r="H14" s="44">
        <v>5871206</v>
      </c>
      <c r="I14" s="21">
        <f t="shared" si="0"/>
        <v>18089.65172413793</v>
      </c>
      <c r="J14" s="22">
        <f t="shared" si="1"/>
        <v>487.1870111318425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7764000</v>
      </c>
      <c r="D16" s="42">
        <v>10764000</v>
      </c>
      <c r="E16" s="42">
        <v>8903239</v>
      </c>
      <c r="F16" s="42">
        <v>11163520</v>
      </c>
      <c r="G16" s="43">
        <v>11812514</v>
      </c>
      <c r="H16" s="44">
        <v>12480839</v>
      </c>
      <c r="I16" s="21">
        <f t="shared" si="0"/>
        <v>25.387176509582645</v>
      </c>
      <c r="J16" s="22">
        <f t="shared" si="1"/>
        <v>11.917650153219729</v>
      </c>
      <c r="K16" s="2"/>
    </row>
    <row r="17" spans="1:11" ht="12.75">
      <c r="A17" s="4" t="s">
        <v>17</v>
      </c>
      <c r="B17" s="20" t="s">
        <v>27</v>
      </c>
      <c r="C17" s="42">
        <v>158909267</v>
      </c>
      <c r="D17" s="42">
        <v>173951898</v>
      </c>
      <c r="E17" s="42">
        <v>112815673</v>
      </c>
      <c r="F17" s="42">
        <v>182799031</v>
      </c>
      <c r="G17" s="43">
        <v>196455644</v>
      </c>
      <c r="H17" s="44">
        <v>211959492</v>
      </c>
      <c r="I17" s="28">
        <f t="shared" si="0"/>
        <v>62.03336481447928</v>
      </c>
      <c r="J17" s="29">
        <f t="shared" si="1"/>
        <v>23.39412342249223</v>
      </c>
      <c r="K17" s="2"/>
    </row>
    <row r="18" spans="1:11" ht="12.75">
      <c r="A18" s="4" t="s">
        <v>17</v>
      </c>
      <c r="B18" s="23" t="s">
        <v>28</v>
      </c>
      <c r="C18" s="45">
        <v>285759065</v>
      </c>
      <c r="D18" s="45">
        <v>313372037</v>
      </c>
      <c r="E18" s="45">
        <v>226900592</v>
      </c>
      <c r="F18" s="45">
        <v>331708620</v>
      </c>
      <c r="G18" s="46">
        <v>354849840</v>
      </c>
      <c r="H18" s="47">
        <v>380431469</v>
      </c>
      <c r="I18" s="24">
        <f t="shared" si="0"/>
        <v>46.19116551269289</v>
      </c>
      <c r="J18" s="25">
        <f t="shared" si="1"/>
        <v>18.799223432471955</v>
      </c>
      <c r="K18" s="2"/>
    </row>
    <row r="19" spans="1:11" ht="23.25" customHeight="1">
      <c r="A19" s="30" t="s">
        <v>17</v>
      </c>
      <c r="B19" s="31" t="s">
        <v>29</v>
      </c>
      <c r="C19" s="51">
        <v>586966</v>
      </c>
      <c r="D19" s="51">
        <v>12878958</v>
      </c>
      <c r="E19" s="51">
        <v>-29248860</v>
      </c>
      <c r="F19" s="52">
        <v>-26515695</v>
      </c>
      <c r="G19" s="53">
        <v>-36573135</v>
      </c>
      <c r="H19" s="54">
        <v>-63246060</v>
      </c>
      <c r="I19" s="32">
        <f t="shared" si="0"/>
        <v>-9.34451804275449</v>
      </c>
      <c r="J19" s="33">
        <f t="shared" si="1"/>
        <v>29.31279854259916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43602000</v>
      </c>
      <c r="D23" s="42">
        <v>74107351</v>
      </c>
      <c r="E23" s="42">
        <v>46552522</v>
      </c>
      <c r="F23" s="42">
        <v>52025140</v>
      </c>
      <c r="G23" s="43">
        <v>54886523</v>
      </c>
      <c r="H23" s="44">
        <v>57905276</v>
      </c>
      <c r="I23" s="37">
        <f t="shared" si="0"/>
        <v>11.75579273664271</v>
      </c>
      <c r="J23" s="22">
        <f t="shared" si="1"/>
        <v>7.545350832919517</v>
      </c>
      <c r="K23" s="2"/>
    </row>
    <row r="24" spans="1:11" ht="12.75">
      <c r="A24" s="8" t="s">
        <v>17</v>
      </c>
      <c r="B24" s="20" t="s">
        <v>33</v>
      </c>
      <c r="C24" s="42">
        <v>45532150</v>
      </c>
      <c r="D24" s="42">
        <v>45679906</v>
      </c>
      <c r="E24" s="42">
        <v>31461459</v>
      </c>
      <c r="F24" s="42">
        <v>47640891</v>
      </c>
      <c r="G24" s="43">
        <v>50261141</v>
      </c>
      <c r="H24" s="44">
        <v>53025503</v>
      </c>
      <c r="I24" s="37">
        <f t="shared" si="0"/>
        <v>51.42619736738847</v>
      </c>
      <c r="J24" s="22">
        <f t="shared" si="1"/>
        <v>19.00594190644833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89134150</v>
      </c>
      <c r="D26" s="45">
        <v>119787257</v>
      </c>
      <c r="E26" s="45">
        <v>78013981</v>
      </c>
      <c r="F26" s="45">
        <v>99666031</v>
      </c>
      <c r="G26" s="46">
        <v>105147664</v>
      </c>
      <c r="H26" s="47">
        <v>110930779</v>
      </c>
      <c r="I26" s="24">
        <f t="shared" si="0"/>
        <v>27.75406372352669</v>
      </c>
      <c r="J26" s="25">
        <f t="shared" si="1"/>
        <v>12.450107303727332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9000000</v>
      </c>
      <c r="D28" s="42">
        <v>4085726</v>
      </c>
      <c r="E28" s="42">
        <v>3615271</v>
      </c>
      <c r="F28" s="42">
        <v>11211800</v>
      </c>
      <c r="G28" s="43">
        <v>11828449</v>
      </c>
      <c r="H28" s="44">
        <v>12479014</v>
      </c>
      <c r="I28" s="37">
        <f t="shared" si="0"/>
        <v>210.1233628129122</v>
      </c>
      <c r="J28" s="22">
        <f t="shared" si="1"/>
        <v>51.12853467103777</v>
      </c>
      <c r="K28" s="2"/>
    </row>
    <row r="29" spans="1:11" ht="12.75">
      <c r="A29" s="8" t="s">
        <v>17</v>
      </c>
      <c r="B29" s="20" t="s">
        <v>38</v>
      </c>
      <c r="C29" s="42">
        <v>11232150</v>
      </c>
      <c r="D29" s="42">
        <v>13189527</v>
      </c>
      <c r="E29" s="42">
        <v>10083305</v>
      </c>
      <c r="F29" s="42">
        <v>9553974</v>
      </c>
      <c r="G29" s="43">
        <v>10079443</v>
      </c>
      <c r="H29" s="44">
        <v>10633811</v>
      </c>
      <c r="I29" s="37">
        <f t="shared" si="0"/>
        <v>-5.249578387245057</v>
      </c>
      <c r="J29" s="22">
        <f t="shared" si="1"/>
        <v>1.787710138506271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32700000</v>
      </c>
      <c r="D31" s="42">
        <v>53200008</v>
      </c>
      <c r="E31" s="42">
        <v>36411077</v>
      </c>
      <c r="F31" s="42">
        <v>38293321</v>
      </c>
      <c r="G31" s="43">
        <v>40399451</v>
      </c>
      <c r="H31" s="44">
        <v>42621424</v>
      </c>
      <c r="I31" s="37">
        <f t="shared" si="0"/>
        <v>5.169426875233607</v>
      </c>
      <c r="J31" s="22">
        <f t="shared" si="1"/>
        <v>5.38969399170155</v>
      </c>
      <c r="K31" s="2"/>
    </row>
    <row r="32" spans="1:11" ht="12.75">
      <c r="A32" s="8" t="s">
        <v>17</v>
      </c>
      <c r="B32" s="20" t="s">
        <v>34</v>
      </c>
      <c r="C32" s="42">
        <v>36202000</v>
      </c>
      <c r="D32" s="42">
        <v>49311996</v>
      </c>
      <c r="E32" s="42">
        <v>27904328</v>
      </c>
      <c r="F32" s="42">
        <v>40606936</v>
      </c>
      <c r="G32" s="43">
        <v>42840321</v>
      </c>
      <c r="H32" s="44">
        <v>45196530</v>
      </c>
      <c r="I32" s="37">
        <f t="shared" si="0"/>
        <v>45.52199931136131</v>
      </c>
      <c r="J32" s="22">
        <f t="shared" si="1"/>
        <v>17.438683704653624</v>
      </c>
      <c r="K32" s="2"/>
    </row>
    <row r="33" spans="1:11" ht="13.5" thickBot="1">
      <c r="A33" s="8" t="s">
        <v>17</v>
      </c>
      <c r="B33" s="38" t="s">
        <v>41</v>
      </c>
      <c r="C33" s="58">
        <v>89134150</v>
      </c>
      <c r="D33" s="58">
        <v>119787257</v>
      </c>
      <c r="E33" s="58">
        <v>78013981</v>
      </c>
      <c r="F33" s="58">
        <v>99666031</v>
      </c>
      <c r="G33" s="59">
        <v>105147664</v>
      </c>
      <c r="H33" s="60">
        <v>110930779</v>
      </c>
      <c r="I33" s="39">
        <f t="shared" si="0"/>
        <v>27.75406372352669</v>
      </c>
      <c r="J33" s="40">
        <f t="shared" si="1"/>
        <v>12.450107303727332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44358526</v>
      </c>
      <c r="D8" s="42">
        <v>28993566</v>
      </c>
      <c r="E8" s="42">
        <v>28460770</v>
      </c>
      <c r="F8" s="42">
        <v>30124315</v>
      </c>
      <c r="G8" s="43">
        <v>31389537</v>
      </c>
      <c r="H8" s="44">
        <v>32770675</v>
      </c>
      <c r="I8" s="21">
        <f>IF(($E8=0),0,((($F8/$E8)-1)*100))</f>
        <v>5.845045654070491</v>
      </c>
      <c r="J8" s="22">
        <f>IF(($E8=0),0,(((($H8/$E8)^(1/3))-1)*100))</f>
        <v>4.81245989205028</v>
      </c>
      <c r="K8" s="2"/>
    </row>
    <row r="9" spans="1:11" ht="12.75">
      <c r="A9" s="4" t="s">
        <v>17</v>
      </c>
      <c r="B9" s="20" t="s">
        <v>20</v>
      </c>
      <c r="C9" s="42">
        <v>198497933</v>
      </c>
      <c r="D9" s="42">
        <v>129749894</v>
      </c>
      <c r="E9" s="42">
        <v>127368824</v>
      </c>
      <c r="F9" s="42">
        <v>164166277</v>
      </c>
      <c r="G9" s="43">
        <v>172162072</v>
      </c>
      <c r="H9" s="44">
        <v>180774411</v>
      </c>
      <c r="I9" s="21">
        <f>IF(($E9=0),0,((($F9/$E9)-1)*100))</f>
        <v>28.89047087378305</v>
      </c>
      <c r="J9" s="22">
        <f>IF(($E9=0),0,(((($H9/$E9)^(1/3))-1)*100))</f>
        <v>12.380580749810012</v>
      </c>
      <c r="K9" s="2"/>
    </row>
    <row r="10" spans="1:11" ht="12.75">
      <c r="A10" s="4" t="s">
        <v>17</v>
      </c>
      <c r="B10" s="20" t="s">
        <v>21</v>
      </c>
      <c r="C10" s="42">
        <v>115815918</v>
      </c>
      <c r="D10" s="42">
        <v>160072406</v>
      </c>
      <c r="E10" s="42">
        <v>133373778</v>
      </c>
      <c r="F10" s="42">
        <v>158789711</v>
      </c>
      <c r="G10" s="43">
        <v>165390623</v>
      </c>
      <c r="H10" s="44">
        <v>169672692</v>
      </c>
      <c r="I10" s="21">
        <f aca="true" t="shared" si="0" ref="I10:I33">IF(($E10=0),0,((($F10/$E10)-1)*100))</f>
        <v>19.056169346871176</v>
      </c>
      <c r="J10" s="22">
        <f aca="true" t="shared" si="1" ref="J10:J33">IF(($E10=0),0,(((($H10/$E10)^(1/3))-1)*100))</f>
        <v>8.354553200894221</v>
      </c>
      <c r="K10" s="2"/>
    </row>
    <row r="11" spans="1:11" ht="12.75">
      <c r="A11" s="8" t="s">
        <v>17</v>
      </c>
      <c r="B11" s="23" t="s">
        <v>22</v>
      </c>
      <c r="C11" s="45">
        <v>358672377</v>
      </c>
      <c r="D11" s="45">
        <v>318815866</v>
      </c>
      <c r="E11" s="45">
        <v>289203372</v>
      </c>
      <c r="F11" s="45">
        <v>353080303</v>
      </c>
      <c r="G11" s="46">
        <v>368942232</v>
      </c>
      <c r="H11" s="47">
        <v>383217778</v>
      </c>
      <c r="I11" s="24">
        <f t="shared" si="0"/>
        <v>22.087201320737027</v>
      </c>
      <c r="J11" s="25">
        <f t="shared" si="1"/>
        <v>9.836688819354622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73078375</v>
      </c>
      <c r="D13" s="42">
        <v>73078373</v>
      </c>
      <c r="E13" s="42">
        <v>73250087</v>
      </c>
      <c r="F13" s="42">
        <v>76772299</v>
      </c>
      <c r="G13" s="43">
        <v>77985117</v>
      </c>
      <c r="H13" s="44">
        <v>78581909</v>
      </c>
      <c r="I13" s="21">
        <f t="shared" si="0"/>
        <v>4.808474834985521</v>
      </c>
      <c r="J13" s="22">
        <f t="shared" si="1"/>
        <v>2.369710877093456</v>
      </c>
      <c r="K13" s="2"/>
    </row>
    <row r="14" spans="1:11" ht="12.75">
      <c r="A14" s="4" t="s">
        <v>17</v>
      </c>
      <c r="B14" s="20" t="s">
        <v>25</v>
      </c>
      <c r="C14" s="42">
        <v>98673178</v>
      </c>
      <c r="D14" s="42">
        <v>98672178</v>
      </c>
      <c r="E14" s="42">
        <v>325660</v>
      </c>
      <c r="F14" s="42">
        <v>69096105</v>
      </c>
      <c r="G14" s="43">
        <v>72600589</v>
      </c>
      <c r="H14" s="44">
        <v>76362655</v>
      </c>
      <c r="I14" s="21">
        <f t="shared" si="0"/>
        <v>21117.252656144443</v>
      </c>
      <c r="J14" s="22">
        <f t="shared" si="1"/>
        <v>516.6501862982728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55637352</v>
      </c>
      <c r="D16" s="42">
        <v>60377352</v>
      </c>
      <c r="E16" s="42">
        <v>43412211</v>
      </c>
      <c r="F16" s="42">
        <v>57687709</v>
      </c>
      <c r="G16" s="43">
        <v>62821914</v>
      </c>
      <c r="H16" s="44">
        <v>62913065</v>
      </c>
      <c r="I16" s="21">
        <f t="shared" si="0"/>
        <v>32.8836004229317</v>
      </c>
      <c r="J16" s="22">
        <f t="shared" si="1"/>
        <v>13.164353366827775</v>
      </c>
      <c r="K16" s="2"/>
    </row>
    <row r="17" spans="1:11" ht="12.75">
      <c r="A17" s="4" t="s">
        <v>17</v>
      </c>
      <c r="B17" s="20" t="s">
        <v>27</v>
      </c>
      <c r="C17" s="42">
        <v>92649484</v>
      </c>
      <c r="D17" s="42">
        <v>73761777</v>
      </c>
      <c r="E17" s="42">
        <v>99008593</v>
      </c>
      <c r="F17" s="42">
        <v>62101072</v>
      </c>
      <c r="G17" s="43">
        <v>62952416</v>
      </c>
      <c r="H17" s="44">
        <v>64737535</v>
      </c>
      <c r="I17" s="28">
        <f t="shared" si="0"/>
        <v>-37.27708866643524</v>
      </c>
      <c r="J17" s="29">
        <f t="shared" si="1"/>
        <v>-13.205056791400803</v>
      </c>
      <c r="K17" s="2"/>
    </row>
    <row r="18" spans="1:11" ht="12.75">
      <c r="A18" s="4" t="s">
        <v>17</v>
      </c>
      <c r="B18" s="23" t="s">
        <v>28</v>
      </c>
      <c r="C18" s="45">
        <v>320038389</v>
      </c>
      <c r="D18" s="45">
        <v>305889680</v>
      </c>
      <c r="E18" s="45">
        <v>215996551</v>
      </c>
      <c r="F18" s="45">
        <v>265657185</v>
      </c>
      <c r="G18" s="46">
        <v>276360036</v>
      </c>
      <c r="H18" s="47">
        <v>282595164</v>
      </c>
      <c r="I18" s="24">
        <f t="shared" si="0"/>
        <v>22.99140137658957</v>
      </c>
      <c r="J18" s="25">
        <f t="shared" si="1"/>
        <v>9.371953640394914</v>
      </c>
      <c r="K18" s="2"/>
    </row>
    <row r="19" spans="1:11" ht="23.25" customHeight="1">
      <c r="A19" s="30" t="s">
        <v>17</v>
      </c>
      <c r="B19" s="31" t="s">
        <v>29</v>
      </c>
      <c r="C19" s="51">
        <v>38633988</v>
      </c>
      <c r="D19" s="51">
        <v>12926186</v>
      </c>
      <c r="E19" s="51">
        <v>73206821</v>
      </c>
      <c r="F19" s="52">
        <v>87423118</v>
      </c>
      <c r="G19" s="53">
        <v>92582196</v>
      </c>
      <c r="H19" s="54">
        <v>100622614</v>
      </c>
      <c r="I19" s="32">
        <f t="shared" si="0"/>
        <v>19.419361209524453</v>
      </c>
      <c r="J19" s="33">
        <f t="shared" si="1"/>
        <v>11.185464755766429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10800000</v>
      </c>
      <c r="D23" s="42">
        <v>2000000</v>
      </c>
      <c r="E23" s="42">
        <v>1207136</v>
      </c>
      <c r="F23" s="42">
        <v>0</v>
      </c>
      <c r="G23" s="43">
        <v>0</v>
      </c>
      <c r="H23" s="44">
        <v>0</v>
      </c>
      <c r="I23" s="37">
        <f t="shared" si="0"/>
        <v>-100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14082900</v>
      </c>
      <c r="D24" s="42">
        <v>17985632</v>
      </c>
      <c r="E24" s="42">
        <v>11816901</v>
      </c>
      <c r="F24" s="42">
        <v>14624300</v>
      </c>
      <c r="G24" s="43">
        <v>23485001</v>
      </c>
      <c r="H24" s="44">
        <v>25999900</v>
      </c>
      <c r="I24" s="37">
        <f t="shared" si="0"/>
        <v>23.757489378983543</v>
      </c>
      <c r="J24" s="22">
        <f t="shared" si="1"/>
        <v>30.063676745879707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24882900</v>
      </c>
      <c r="D26" s="45">
        <v>19985632</v>
      </c>
      <c r="E26" s="45">
        <v>13024037</v>
      </c>
      <c r="F26" s="45">
        <v>14624300</v>
      </c>
      <c r="G26" s="46">
        <v>23485001</v>
      </c>
      <c r="H26" s="47">
        <v>25999900</v>
      </c>
      <c r="I26" s="24">
        <f t="shared" si="0"/>
        <v>12.286996727665933</v>
      </c>
      <c r="J26" s="25">
        <f t="shared" si="1"/>
        <v>25.91438600931657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3665243</v>
      </c>
      <c r="E28" s="42">
        <v>645776</v>
      </c>
      <c r="F28" s="42">
        <v>0</v>
      </c>
      <c r="G28" s="43">
        <v>0</v>
      </c>
      <c r="H28" s="44">
        <v>0</v>
      </c>
      <c r="I28" s="37">
        <f t="shared" si="0"/>
        <v>-100</v>
      </c>
      <c r="J28" s="22">
        <f t="shared" si="1"/>
        <v>-100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106520</v>
      </c>
      <c r="E29" s="42">
        <v>92626</v>
      </c>
      <c r="F29" s="42">
        <v>1250000</v>
      </c>
      <c r="G29" s="43">
        <v>4609000</v>
      </c>
      <c r="H29" s="44">
        <v>0</v>
      </c>
      <c r="I29" s="37">
        <f t="shared" si="0"/>
        <v>1249.5130956750804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10185099</v>
      </c>
      <c r="D31" s="42">
        <v>8047590</v>
      </c>
      <c r="E31" s="42">
        <v>2807396</v>
      </c>
      <c r="F31" s="42">
        <v>8096093</v>
      </c>
      <c r="G31" s="43">
        <v>14214677</v>
      </c>
      <c r="H31" s="44">
        <v>25999900</v>
      </c>
      <c r="I31" s="37">
        <f t="shared" si="0"/>
        <v>188.38443169399687</v>
      </c>
      <c r="J31" s="22">
        <f t="shared" si="1"/>
        <v>110.00163061159394</v>
      </c>
      <c r="K31" s="2"/>
    </row>
    <row r="32" spans="1:11" ht="12.75">
      <c r="A32" s="8" t="s">
        <v>17</v>
      </c>
      <c r="B32" s="20" t="s">
        <v>34</v>
      </c>
      <c r="C32" s="42">
        <v>14697801</v>
      </c>
      <c r="D32" s="42">
        <v>8166279</v>
      </c>
      <c r="E32" s="42">
        <v>9478239</v>
      </c>
      <c r="F32" s="42">
        <v>5278207</v>
      </c>
      <c r="G32" s="43">
        <v>4661324</v>
      </c>
      <c r="H32" s="44">
        <v>0</v>
      </c>
      <c r="I32" s="37">
        <f t="shared" si="0"/>
        <v>-44.31236646385474</v>
      </c>
      <c r="J32" s="22">
        <f t="shared" si="1"/>
        <v>-100</v>
      </c>
      <c r="K32" s="2"/>
    </row>
    <row r="33" spans="1:11" ht="13.5" thickBot="1">
      <c r="A33" s="8" t="s">
        <v>17</v>
      </c>
      <c r="B33" s="38" t="s">
        <v>41</v>
      </c>
      <c r="C33" s="58">
        <v>24882900</v>
      </c>
      <c r="D33" s="58">
        <v>19985632</v>
      </c>
      <c r="E33" s="58">
        <v>13024037</v>
      </c>
      <c r="F33" s="58">
        <v>14624300</v>
      </c>
      <c r="G33" s="59">
        <v>23485001</v>
      </c>
      <c r="H33" s="60">
        <v>25999900</v>
      </c>
      <c r="I33" s="39">
        <f t="shared" si="0"/>
        <v>12.286996727665933</v>
      </c>
      <c r="J33" s="40">
        <f t="shared" si="1"/>
        <v>25.91438600931657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33272740</v>
      </c>
      <c r="D8" s="42">
        <v>32755158</v>
      </c>
      <c r="E8" s="42">
        <v>35277477</v>
      </c>
      <c r="F8" s="42">
        <v>19844533</v>
      </c>
      <c r="G8" s="43">
        <v>12694682</v>
      </c>
      <c r="H8" s="44">
        <v>8830750</v>
      </c>
      <c r="I8" s="21">
        <f>IF(($E8=0),0,((($F8/$E8)-1)*100))</f>
        <v>-43.74730086281397</v>
      </c>
      <c r="J8" s="22">
        <f>IF(($E8=0),0,(((($H8/$E8)^(1/3))-1)*100))</f>
        <v>-36.976861888820345</v>
      </c>
      <c r="K8" s="2"/>
    </row>
    <row r="9" spans="1:11" ht="12.75">
      <c r="A9" s="4" t="s">
        <v>17</v>
      </c>
      <c r="B9" s="20" t="s">
        <v>20</v>
      </c>
      <c r="C9" s="42">
        <v>0</v>
      </c>
      <c r="D9" s="42">
        <v>0</v>
      </c>
      <c r="E9" s="42">
        <v>0</v>
      </c>
      <c r="F9" s="42">
        <v>0</v>
      </c>
      <c r="G9" s="43">
        <v>0</v>
      </c>
      <c r="H9" s="44">
        <v>0</v>
      </c>
      <c r="I9" s="21">
        <f>IF(($E9=0),0,((($F9/$E9)-1)*100))</f>
        <v>0</v>
      </c>
      <c r="J9" s="22">
        <f>IF(($E9=0),0,(((($H9/$E9)^(1/3))-1)*100))</f>
        <v>0</v>
      </c>
      <c r="K9" s="2"/>
    </row>
    <row r="10" spans="1:11" ht="12.75">
      <c r="A10" s="4" t="s">
        <v>17</v>
      </c>
      <c r="B10" s="20" t="s">
        <v>21</v>
      </c>
      <c r="C10" s="42">
        <v>139285050</v>
      </c>
      <c r="D10" s="42">
        <v>171002961</v>
      </c>
      <c r="E10" s="42">
        <v>192138883</v>
      </c>
      <c r="F10" s="42">
        <v>148503323</v>
      </c>
      <c r="G10" s="43">
        <v>158566701</v>
      </c>
      <c r="H10" s="44">
        <v>159101886</v>
      </c>
      <c r="I10" s="21">
        <f aca="true" t="shared" si="0" ref="I10:I33">IF(($E10=0),0,((($F10/$E10)-1)*100))</f>
        <v>-22.71042660323991</v>
      </c>
      <c r="J10" s="22">
        <f aca="true" t="shared" si="1" ref="J10:J33">IF(($E10=0),0,(((($H10/$E10)^(1/3))-1)*100))</f>
        <v>-6.095438562762901</v>
      </c>
      <c r="K10" s="2"/>
    </row>
    <row r="11" spans="1:11" ht="12.75">
      <c r="A11" s="8" t="s">
        <v>17</v>
      </c>
      <c r="B11" s="23" t="s">
        <v>22</v>
      </c>
      <c r="C11" s="45">
        <v>172557790</v>
      </c>
      <c r="D11" s="45">
        <v>203758119</v>
      </c>
      <c r="E11" s="45">
        <v>227416360</v>
      </c>
      <c r="F11" s="45">
        <v>168347856</v>
      </c>
      <c r="G11" s="46">
        <v>171261383</v>
      </c>
      <c r="H11" s="47">
        <v>167932636</v>
      </c>
      <c r="I11" s="24">
        <f t="shared" si="0"/>
        <v>-25.973726780254502</v>
      </c>
      <c r="J11" s="25">
        <f t="shared" si="1"/>
        <v>-9.613313248193256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48134317</v>
      </c>
      <c r="D13" s="42">
        <v>47439095</v>
      </c>
      <c r="E13" s="42">
        <v>39902749</v>
      </c>
      <c r="F13" s="42">
        <v>48649024</v>
      </c>
      <c r="G13" s="43">
        <v>46805881</v>
      </c>
      <c r="H13" s="44">
        <v>51089021</v>
      </c>
      <c r="I13" s="21">
        <f t="shared" si="0"/>
        <v>21.91897856460967</v>
      </c>
      <c r="J13" s="22">
        <f t="shared" si="1"/>
        <v>8.586271568758065</v>
      </c>
      <c r="K13" s="2"/>
    </row>
    <row r="14" spans="1:11" ht="12.75">
      <c r="A14" s="4" t="s">
        <v>17</v>
      </c>
      <c r="B14" s="20" t="s">
        <v>25</v>
      </c>
      <c r="C14" s="42">
        <v>5500000</v>
      </c>
      <c r="D14" s="42">
        <v>5500000</v>
      </c>
      <c r="E14" s="42">
        <v>0</v>
      </c>
      <c r="F14" s="42">
        <v>5460491</v>
      </c>
      <c r="G14" s="43">
        <v>5678911</v>
      </c>
      <c r="H14" s="44">
        <v>5906067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127798586</v>
      </c>
      <c r="D17" s="42">
        <v>149745142</v>
      </c>
      <c r="E17" s="42">
        <v>90090919</v>
      </c>
      <c r="F17" s="42">
        <v>127370112</v>
      </c>
      <c r="G17" s="43">
        <v>124637690</v>
      </c>
      <c r="H17" s="44">
        <v>119465607</v>
      </c>
      <c r="I17" s="28">
        <f t="shared" si="0"/>
        <v>41.37952350114222</v>
      </c>
      <c r="J17" s="29">
        <f t="shared" si="1"/>
        <v>9.86363368380232</v>
      </c>
      <c r="K17" s="2"/>
    </row>
    <row r="18" spans="1:11" ht="12.75">
      <c r="A18" s="4" t="s">
        <v>17</v>
      </c>
      <c r="B18" s="23" t="s">
        <v>28</v>
      </c>
      <c r="C18" s="45">
        <v>181432903</v>
      </c>
      <c r="D18" s="45">
        <v>202684237</v>
      </c>
      <c r="E18" s="45">
        <v>129993668</v>
      </c>
      <c r="F18" s="45">
        <v>181479627</v>
      </c>
      <c r="G18" s="46">
        <v>177122482</v>
      </c>
      <c r="H18" s="47">
        <v>176460695</v>
      </c>
      <c r="I18" s="24">
        <f t="shared" si="0"/>
        <v>39.60651298800184</v>
      </c>
      <c r="J18" s="25">
        <f t="shared" si="1"/>
        <v>10.724041395645934</v>
      </c>
      <c r="K18" s="2"/>
    </row>
    <row r="19" spans="1:11" ht="23.25" customHeight="1">
      <c r="A19" s="30" t="s">
        <v>17</v>
      </c>
      <c r="B19" s="31" t="s">
        <v>29</v>
      </c>
      <c r="C19" s="51">
        <v>-8875113</v>
      </c>
      <c r="D19" s="51">
        <v>1073882</v>
      </c>
      <c r="E19" s="51">
        <v>97422692</v>
      </c>
      <c r="F19" s="52">
        <v>-13131771</v>
      </c>
      <c r="G19" s="53">
        <v>-5861099</v>
      </c>
      <c r="H19" s="54">
        <v>-8528059</v>
      </c>
      <c r="I19" s="32">
        <f t="shared" si="0"/>
        <v>-113.47917074596954</v>
      </c>
      <c r="J19" s="33">
        <f t="shared" si="1"/>
        <v>-144.40140268489824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16603759</v>
      </c>
      <c r="D23" s="42">
        <v>3475000</v>
      </c>
      <c r="E23" s="42">
        <v>207349</v>
      </c>
      <c r="F23" s="42">
        <v>12375000</v>
      </c>
      <c r="G23" s="43">
        <v>6499000</v>
      </c>
      <c r="H23" s="44">
        <v>6658960</v>
      </c>
      <c r="I23" s="37">
        <f t="shared" si="0"/>
        <v>5868.198544482973</v>
      </c>
      <c r="J23" s="22">
        <f t="shared" si="1"/>
        <v>217.85922510335536</v>
      </c>
      <c r="K23" s="2"/>
    </row>
    <row r="24" spans="1:11" ht="12.75">
      <c r="A24" s="8" t="s">
        <v>17</v>
      </c>
      <c r="B24" s="20" t="s">
        <v>33</v>
      </c>
      <c r="C24" s="42">
        <v>49581583</v>
      </c>
      <c r="D24" s="42">
        <v>34955327</v>
      </c>
      <c r="E24" s="42">
        <v>24522575</v>
      </c>
      <c r="F24" s="42">
        <v>30025700</v>
      </c>
      <c r="G24" s="43">
        <v>32229701</v>
      </c>
      <c r="H24" s="44">
        <v>11676606</v>
      </c>
      <c r="I24" s="37">
        <f t="shared" si="0"/>
        <v>22.441056862911</v>
      </c>
      <c r="J24" s="22">
        <f t="shared" si="1"/>
        <v>-21.91214052027075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66185342</v>
      </c>
      <c r="D26" s="45">
        <v>38430327</v>
      </c>
      <c r="E26" s="45">
        <v>24729924</v>
      </c>
      <c r="F26" s="45">
        <v>42400700</v>
      </c>
      <c r="G26" s="46">
        <v>38728701</v>
      </c>
      <c r="H26" s="47">
        <v>18335566</v>
      </c>
      <c r="I26" s="24">
        <f t="shared" si="0"/>
        <v>71.45503560787327</v>
      </c>
      <c r="J26" s="25">
        <f t="shared" si="1"/>
        <v>-9.491261245750348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25686165</v>
      </c>
      <c r="D29" s="42">
        <v>18607092</v>
      </c>
      <c r="E29" s="42">
        <v>11037420</v>
      </c>
      <c r="F29" s="42">
        <v>8777965</v>
      </c>
      <c r="G29" s="43">
        <v>0</v>
      </c>
      <c r="H29" s="44">
        <v>0</v>
      </c>
      <c r="I29" s="37">
        <f t="shared" si="0"/>
        <v>-20.47086184996131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23370418</v>
      </c>
      <c r="D31" s="42">
        <v>10500000</v>
      </c>
      <c r="E31" s="42">
        <v>7847184</v>
      </c>
      <c r="F31" s="42">
        <v>12127087</v>
      </c>
      <c r="G31" s="43">
        <v>21177497</v>
      </c>
      <c r="H31" s="44">
        <v>4823980</v>
      </c>
      <c r="I31" s="37">
        <f t="shared" si="0"/>
        <v>54.540622470430165</v>
      </c>
      <c r="J31" s="22">
        <f t="shared" si="1"/>
        <v>-14.971623379292087</v>
      </c>
      <c r="K31" s="2"/>
    </row>
    <row r="32" spans="1:11" ht="12.75">
      <c r="A32" s="8" t="s">
        <v>17</v>
      </c>
      <c r="B32" s="20" t="s">
        <v>34</v>
      </c>
      <c r="C32" s="42">
        <v>18628759</v>
      </c>
      <c r="D32" s="42">
        <v>15523235</v>
      </c>
      <c r="E32" s="42">
        <v>6328916</v>
      </c>
      <c r="F32" s="42">
        <v>12375000</v>
      </c>
      <c r="G32" s="43">
        <v>6499000</v>
      </c>
      <c r="H32" s="44">
        <v>6658960</v>
      </c>
      <c r="I32" s="37">
        <f t="shared" si="0"/>
        <v>95.53111464901731</v>
      </c>
      <c r="J32" s="22">
        <f t="shared" si="1"/>
        <v>1.7089158038967822</v>
      </c>
      <c r="K32" s="2"/>
    </row>
    <row r="33" spans="1:11" ht="13.5" thickBot="1">
      <c r="A33" s="8" t="s">
        <v>17</v>
      </c>
      <c r="B33" s="38" t="s">
        <v>41</v>
      </c>
      <c r="C33" s="58">
        <v>67685342</v>
      </c>
      <c r="D33" s="58">
        <v>44630327</v>
      </c>
      <c r="E33" s="58">
        <v>25213520</v>
      </c>
      <c r="F33" s="58">
        <v>33280052</v>
      </c>
      <c r="G33" s="59">
        <v>27676497</v>
      </c>
      <c r="H33" s="60">
        <v>11482940</v>
      </c>
      <c r="I33" s="39">
        <f t="shared" si="0"/>
        <v>31.992883183307995</v>
      </c>
      <c r="J33" s="40">
        <f t="shared" si="1"/>
        <v>-23.062180882840387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59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0</v>
      </c>
      <c r="D9" s="42">
        <v>0</v>
      </c>
      <c r="E9" s="42">
        <v>0</v>
      </c>
      <c r="F9" s="42">
        <v>0</v>
      </c>
      <c r="G9" s="43">
        <v>0</v>
      </c>
      <c r="H9" s="44">
        <v>0</v>
      </c>
      <c r="I9" s="21">
        <f>IF(($E9=0),0,((($F9/$E9)-1)*100))</f>
        <v>0</v>
      </c>
      <c r="J9" s="22">
        <f>IF(($E9=0),0,(((($H9/$E9)^(1/3))-1)*100))</f>
        <v>0</v>
      </c>
      <c r="K9" s="2"/>
    </row>
    <row r="10" spans="1:11" ht="12.75">
      <c r="A10" s="4" t="s">
        <v>17</v>
      </c>
      <c r="B10" s="20" t="s">
        <v>21</v>
      </c>
      <c r="C10" s="42">
        <v>406479640</v>
      </c>
      <c r="D10" s="42">
        <v>458889546</v>
      </c>
      <c r="E10" s="42">
        <v>289793773</v>
      </c>
      <c r="F10" s="42">
        <v>433605156</v>
      </c>
      <c r="G10" s="43">
        <v>453740375</v>
      </c>
      <c r="H10" s="44">
        <v>459044494</v>
      </c>
      <c r="I10" s="21">
        <f aca="true" t="shared" si="0" ref="I10:I33">IF(($E10=0),0,((($F10/$E10)-1)*100))</f>
        <v>49.62542207558063</v>
      </c>
      <c r="J10" s="22">
        <f aca="true" t="shared" si="1" ref="J10:J33">IF(($E10=0),0,(((($H10/$E10)^(1/3))-1)*100))</f>
        <v>16.570478129448517</v>
      </c>
      <c r="K10" s="2"/>
    </row>
    <row r="11" spans="1:11" ht="12.75">
      <c r="A11" s="8" t="s">
        <v>17</v>
      </c>
      <c r="B11" s="23" t="s">
        <v>22</v>
      </c>
      <c r="C11" s="45">
        <v>406479640</v>
      </c>
      <c r="D11" s="45">
        <v>458889546</v>
      </c>
      <c r="E11" s="45">
        <v>289793773</v>
      </c>
      <c r="F11" s="45">
        <v>433605156</v>
      </c>
      <c r="G11" s="46">
        <v>453740375</v>
      </c>
      <c r="H11" s="47">
        <v>459044494</v>
      </c>
      <c r="I11" s="24">
        <f t="shared" si="0"/>
        <v>49.62542207558063</v>
      </c>
      <c r="J11" s="25">
        <f t="shared" si="1"/>
        <v>16.570478129448517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159272704</v>
      </c>
      <c r="D13" s="42">
        <v>142824844</v>
      </c>
      <c r="E13" s="42">
        <v>147830926</v>
      </c>
      <c r="F13" s="42">
        <v>154968658</v>
      </c>
      <c r="G13" s="43">
        <v>163491940</v>
      </c>
      <c r="H13" s="44">
        <v>173567158</v>
      </c>
      <c r="I13" s="21">
        <f t="shared" si="0"/>
        <v>4.8283077114730455</v>
      </c>
      <c r="J13" s="22">
        <f t="shared" si="1"/>
        <v>5.495536483393826</v>
      </c>
      <c r="K13" s="2"/>
    </row>
    <row r="14" spans="1:11" ht="12.75">
      <c r="A14" s="4" t="s">
        <v>17</v>
      </c>
      <c r="B14" s="20" t="s">
        <v>25</v>
      </c>
      <c r="C14" s="42">
        <v>1800000</v>
      </c>
      <c r="D14" s="42">
        <v>910000</v>
      </c>
      <c r="E14" s="42">
        <v>0</v>
      </c>
      <c r="F14" s="42">
        <v>800000</v>
      </c>
      <c r="G14" s="43">
        <v>833600</v>
      </c>
      <c r="H14" s="44">
        <v>870278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221432922</v>
      </c>
      <c r="D17" s="42">
        <v>306071609</v>
      </c>
      <c r="E17" s="42">
        <v>139698871</v>
      </c>
      <c r="F17" s="42">
        <v>271297380</v>
      </c>
      <c r="G17" s="43">
        <v>277751993</v>
      </c>
      <c r="H17" s="44">
        <v>282648916</v>
      </c>
      <c r="I17" s="28">
        <f t="shared" si="0"/>
        <v>94.20155514356306</v>
      </c>
      <c r="J17" s="29">
        <f t="shared" si="1"/>
        <v>26.478918289314436</v>
      </c>
      <c r="K17" s="2"/>
    </row>
    <row r="18" spans="1:11" ht="12.75">
      <c r="A18" s="4" t="s">
        <v>17</v>
      </c>
      <c r="B18" s="23" t="s">
        <v>28</v>
      </c>
      <c r="C18" s="45">
        <v>382505626</v>
      </c>
      <c r="D18" s="45">
        <v>449806453</v>
      </c>
      <c r="E18" s="45">
        <v>287529797</v>
      </c>
      <c r="F18" s="45">
        <v>427066038</v>
      </c>
      <c r="G18" s="46">
        <v>442077533</v>
      </c>
      <c r="H18" s="47">
        <v>457086352</v>
      </c>
      <c r="I18" s="24">
        <f t="shared" si="0"/>
        <v>48.52931503304334</v>
      </c>
      <c r="J18" s="25">
        <f t="shared" si="1"/>
        <v>16.709210738773184</v>
      </c>
      <c r="K18" s="2"/>
    </row>
    <row r="19" spans="1:11" ht="23.25" customHeight="1">
      <c r="A19" s="30" t="s">
        <v>17</v>
      </c>
      <c r="B19" s="31" t="s">
        <v>29</v>
      </c>
      <c r="C19" s="51">
        <v>23974014</v>
      </c>
      <c r="D19" s="51">
        <v>9083093</v>
      </c>
      <c r="E19" s="51">
        <v>2263976</v>
      </c>
      <c r="F19" s="52">
        <v>6539118</v>
      </c>
      <c r="G19" s="53">
        <v>11662842</v>
      </c>
      <c r="H19" s="54">
        <v>1958142</v>
      </c>
      <c r="I19" s="32">
        <f t="shared" si="0"/>
        <v>188.83336219111862</v>
      </c>
      <c r="J19" s="33">
        <f t="shared" si="1"/>
        <v>-4.722404592101903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1440000</v>
      </c>
      <c r="D23" s="42">
        <v>1880000</v>
      </c>
      <c r="E23" s="42">
        <v>-37730744</v>
      </c>
      <c r="F23" s="42">
        <v>3122000</v>
      </c>
      <c r="G23" s="43">
        <v>2166880</v>
      </c>
      <c r="H23" s="44">
        <v>1213560</v>
      </c>
      <c r="I23" s="37">
        <f t="shared" si="0"/>
        <v>-108.27441939655364</v>
      </c>
      <c r="J23" s="22">
        <f t="shared" si="1"/>
        <v>-131.8020630864887</v>
      </c>
      <c r="K23" s="2"/>
    </row>
    <row r="24" spans="1:11" ht="12.75">
      <c r="A24" s="8" t="s">
        <v>17</v>
      </c>
      <c r="B24" s="20" t="s">
        <v>33</v>
      </c>
      <c r="C24" s="42">
        <v>380679000</v>
      </c>
      <c r="D24" s="42">
        <v>624082452</v>
      </c>
      <c r="E24" s="42">
        <v>-870256226</v>
      </c>
      <c r="F24" s="42">
        <v>664436051</v>
      </c>
      <c r="G24" s="43">
        <v>719850600</v>
      </c>
      <c r="H24" s="44">
        <v>738221049</v>
      </c>
      <c r="I24" s="37">
        <f t="shared" si="0"/>
        <v>-176.34947399962638</v>
      </c>
      <c r="J24" s="22">
        <f t="shared" si="1"/>
        <v>-194.66289057369656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382119000</v>
      </c>
      <c r="D26" s="45">
        <v>625962452</v>
      </c>
      <c r="E26" s="45">
        <v>-907986970</v>
      </c>
      <c r="F26" s="45">
        <v>667558051</v>
      </c>
      <c r="G26" s="46">
        <v>722017480</v>
      </c>
      <c r="H26" s="47">
        <v>739434609</v>
      </c>
      <c r="I26" s="24">
        <f t="shared" si="0"/>
        <v>-173.52066417869412</v>
      </c>
      <c r="J26" s="25">
        <f t="shared" si="1"/>
        <v>-193.3841963840405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380679000</v>
      </c>
      <c r="D28" s="42">
        <v>444082452</v>
      </c>
      <c r="E28" s="42">
        <v>-455522711</v>
      </c>
      <c r="F28" s="42">
        <v>569436051</v>
      </c>
      <c r="G28" s="43">
        <v>621050600</v>
      </c>
      <c r="H28" s="44">
        <v>635469049</v>
      </c>
      <c r="I28" s="37">
        <f t="shared" si="0"/>
        <v>-225.0071702791565</v>
      </c>
      <c r="J28" s="22">
        <f t="shared" si="1"/>
        <v>-211.73642947907442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1440000</v>
      </c>
      <c r="D32" s="42">
        <v>181880000</v>
      </c>
      <c r="E32" s="42">
        <v>-452464259</v>
      </c>
      <c r="F32" s="42">
        <v>98122000</v>
      </c>
      <c r="G32" s="43">
        <v>100966880</v>
      </c>
      <c r="H32" s="44">
        <v>103965560</v>
      </c>
      <c r="I32" s="37">
        <f t="shared" si="0"/>
        <v>-121.68613278247906</v>
      </c>
      <c r="J32" s="22">
        <f t="shared" si="1"/>
        <v>-161.2493859872698</v>
      </c>
      <c r="K32" s="2"/>
    </row>
    <row r="33" spans="1:11" ht="13.5" thickBot="1">
      <c r="A33" s="8" t="s">
        <v>17</v>
      </c>
      <c r="B33" s="38" t="s">
        <v>41</v>
      </c>
      <c r="C33" s="58">
        <v>382119000</v>
      </c>
      <c r="D33" s="58">
        <v>625962452</v>
      </c>
      <c r="E33" s="58">
        <v>-907986970</v>
      </c>
      <c r="F33" s="58">
        <v>667558051</v>
      </c>
      <c r="G33" s="59">
        <v>722017480</v>
      </c>
      <c r="H33" s="60">
        <v>739434609</v>
      </c>
      <c r="I33" s="39">
        <f t="shared" si="0"/>
        <v>-173.52066417869412</v>
      </c>
      <c r="J33" s="40">
        <f t="shared" si="1"/>
        <v>-193.3841963840405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46683534</v>
      </c>
      <c r="D8" s="42">
        <v>46683534</v>
      </c>
      <c r="E8" s="42">
        <v>46202764</v>
      </c>
      <c r="F8" s="42">
        <v>49221432</v>
      </c>
      <c r="G8" s="43">
        <v>51288732</v>
      </c>
      <c r="H8" s="44">
        <v>53442858</v>
      </c>
      <c r="I8" s="21">
        <f>IF(($E8=0),0,((($F8/$E8)-1)*100))</f>
        <v>6.533522539906911</v>
      </c>
      <c r="J8" s="22">
        <f>IF(($E8=0),0,(((($H8/$E8)^(1/3))-1)*100))</f>
        <v>4.972104950241052</v>
      </c>
      <c r="K8" s="2"/>
    </row>
    <row r="9" spans="1:11" ht="12.75">
      <c r="A9" s="4" t="s">
        <v>17</v>
      </c>
      <c r="B9" s="20" t="s">
        <v>20</v>
      </c>
      <c r="C9" s="42">
        <v>54445622</v>
      </c>
      <c r="D9" s="42">
        <v>54445622</v>
      </c>
      <c r="E9" s="42">
        <v>43402684</v>
      </c>
      <c r="F9" s="42">
        <v>54153814</v>
      </c>
      <c r="G9" s="43">
        <v>56428274</v>
      </c>
      <c r="H9" s="44">
        <v>58798261</v>
      </c>
      <c r="I9" s="21">
        <f>IF(($E9=0),0,((($F9/$E9)-1)*100))</f>
        <v>24.770657040472432</v>
      </c>
      <c r="J9" s="22">
        <f>IF(($E9=0),0,(((($H9/$E9)^(1/3))-1)*100))</f>
        <v>10.649459866968613</v>
      </c>
      <c r="K9" s="2"/>
    </row>
    <row r="10" spans="1:11" ht="12.75">
      <c r="A10" s="4" t="s">
        <v>17</v>
      </c>
      <c r="B10" s="20" t="s">
        <v>21</v>
      </c>
      <c r="C10" s="42">
        <v>399249154</v>
      </c>
      <c r="D10" s="42">
        <v>457034974</v>
      </c>
      <c r="E10" s="42">
        <v>555232528</v>
      </c>
      <c r="F10" s="42">
        <v>411739417</v>
      </c>
      <c r="G10" s="43">
        <v>430086311</v>
      </c>
      <c r="H10" s="44">
        <v>423921002</v>
      </c>
      <c r="I10" s="21">
        <f aca="true" t="shared" si="0" ref="I10:I33">IF(($E10=0),0,((($F10/$E10)-1)*100))</f>
        <v>-25.843786839520323</v>
      </c>
      <c r="J10" s="22">
        <f aca="true" t="shared" si="1" ref="J10:J33">IF(($E10=0),0,(((($H10/$E10)^(1/3))-1)*100))</f>
        <v>-8.602003190429775</v>
      </c>
      <c r="K10" s="2"/>
    </row>
    <row r="11" spans="1:11" ht="12.75">
      <c r="A11" s="8" t="s">
        <v>17</v>
      </c>
      <c r="B11" s="23" t="s">
        <v>22</v>
      </c>
      <c r="C11" s="45">
        <v>500378310</v>
      </c>
      <c r="D11" s="45">
        <v>558164130</v>
      </c>
      <c r="E11" s="45">
        <v>644837976</v>
      </c>
      <c r="F11" s="45">
        <v>515114663</v>
      </c>
      <c r="G11" s="46">
        <v>537803317</v>
      </c>
      <c r="H11" s="47">
        <v>536162121</v>
      </c>
      <c r="I11" s="24">
        <f t="shared" si="0"/>
        <v>-20.117194989769025</v>
      </c>
      <c r="J11" s="25">
        <f t="shared" si="1"/>
        <v>-5.966664641977171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142286778</v>
      </c>
      <c r="D13" s="42">
        <v>123494079</v>
      </c>
      <c r="E13" s="42">
        <v>117314486</v>
      </c>
      <c r="F13" s="42">
        <v>148111376</v>
      </c>
      <c r="G13" s="43">
        <v>157099048</v>
      </c>
      <c r="H13" s="44">
        <v>166670915</v>
      </c>
      <c r="I13" s="21">
        <f t="shared" si="0"/>
        <v>26.251566238801914</v>
      </c>
      <c r="J13" s="22">
        <f t="shared" si="1"/>
        <v>12.418052952151637</v>
      </c>
      <c r="K13" s="2"/>
    </row>
    <row r="14" spans="1:11" ht="12.75">
      <c r="A14" s="4" t="s">
        <v>17</v>
      </c>
      <c r="B14" s="20" t="s">
        <v>25</v>
      </c>
      <c r="C14" s="42">
        <v>49984982</v>
      </c>
      <c r="D14" s="42">
        <v>59666183</v>
      </c>
      <c r="E14" s="42">
        <v>10562226</v>
      </c>
      <c r="F14" s="42">
        <v>57053681</v>
      </c>
      <c r="G14" s="43">
        <v>59449934</v>
      </c>
      <c r="H14" s="44">
        <v>61946833</v>
      </c>
      <c r="I14" s="21">
        <f t="shared" si="0"/>
        <v>440.16720528418915</v>
      </c>
      <c r="J14" s="22">
        <f t="shared" si="1"/>
        <v>80.33826376255423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268956968</v>
      </c>
      <c r="D17" s="42">
        <v>296268428</v>
      </c>
      <c r="E17" s="42">
        <v>220576305</v>
      </c>
      <c r="F17" s="42">
        <v>302952843</v>
      </c>
      <c r="G17" s="43">
        <v>316951418</v>
      </c>
      <c r="H17" s="44">
        <v>332167760</v>
      </c>
      <c r="I17" s="28">
        <f t="shared" si="0"/>
        <v>37.346050383788956</v>
      </c>
      <c r="J17" s="29">
        <f t="shared" si="1"/>
        <v>14.621531472789794</v>
      </c>
      <c r="K17" s="2"/>
    </row>
    <row r="18" spans="1:11" ht="12.75">
      <c r="A18" s="4" t="s">
        <v>17</v>
      </c>
      <c r="B18" s="23" t="s">
        <v>28</v>
      </c>
      <c r="C18" s="45">
        <v>461228728</v>
      </c>
      <c r="D18" s="45">
        <v>479428690</v>
      </c>
      <c r="E18" s="45">
        <v>348453017</v>
      </c>
      <c r="F18" s="45">
        <v>508117900</v>
      </c>
      <c r="G18" s="46">
        <v>533500400</v>
      </c>
      <c r="H18" s="47">
        <v>560785508</v>
      </c>
      <c r="I18" s="24">
        <f t="shared" si="0"/>
        <v>45.82106488118023</v>
      </c>
      <c r="J18" s="25">
        <f t="shared" si="1"/>
        <v>17.188281135831684</v>
      </c>
      <c r="K18" s="2"/>
    </row>
    <row r="19" spans="1:11" ht="23.25" customHeight="1">
      <c r="A19" s="30" t="s">
        <v>17</v>
      </c>
      <c r="B19" s="31" t="s">
        <v>29</v>
      </c>
      <c r="C19" s="51">
        <v>39149582</v>
      </c>
      <c r="D19" s="51">
        <v>78735440</v>
      </c>
      <c r="E19" s="51">
        <v>296384959</v>
      </c>
      <c r="F19" s="52">
        <v>6996763</v>
      </c>
      <c r="G19" s="53">
        <v>4302917</v>
      </c>
      <c r="H19" s="54">
        <v>-24623387</v>
      </c>
      <c r="I19" s="32">
        <f t="shared" si="0"/>
        <v>-97.63929889573107</v>
      </c>
      <c r="J19" s="33">
        <f t="shared" si="1"/>
        <v>-143.63455422672214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2264348</v>
      </c>
      <c r="F23" s="42">
        <v>1650000</v>
      </c>
      <c r="G23" s="43">
        <v>0</v>
      </c>
      <c r="H23" s="44">
        <v>0</v>
      </c>
      <c r="I23" s="37">
        <f t="shared" si="0"/>
        <v>-27.131342002201077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192688600</v>
      </c>
      <c r="D24" s="42">
        <v>89230860</v>
      </c>
      <c r="E24" s="42">
        <v>156685868</v>
      </c>
      <c r="F24" s="42">
        <v>194482200</v>
      </c>
      <c r="G24" s="43">
        <v>203411050</v>
      </c>
      <c r="H24" s="44">
        <v>213373700</v>
      </c>
      <c r="I24" s="37">
        <f t="shared" si="0"/>
        <v>24.12236182014833</v>
      </c>
      <c r="J24" s="22">
        <f t="shared" si="1"/>
        <v>10.841829846354067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192688600</v>
      </c>
      <c r="D26" s="45">
        <v>89230860</v>
      </c>
      <c r="E26" s="45">
        <v>158950216</v>
      </c>
      <c r="F26" s="45">
        <v>196132200</v>
      </c>
      <c r="G26" s="46">
        <v>203411050</v>
      </c>
      <c r="H26" s="47">
        <v>213373700</v>
      </c>
      <c r="I26" s="24">
        <f t="shared" si="0"/>
        <v>23.392219863356466</v>
      </c>
      <c r="J26" s="25">
        <f t="shared" si="1"/>
        <v>10.312972831409596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90288600</v>
      </c>
      <c r="D28" s="42">
        <v>126337081</v>
      </c>
      <c r="E28" s="42">
        <v>68276068</v>
      </c>
      <c r="F28" s="42">
        <v>79611548</v>
      </c>
      <c r="G28" s="43">
        <v>95095050</v>
      </c>
      <c r="H28" s="44">
        <v>84000000</v>
      </c>
      <c r="I28" s="37">
        <f t="shared" si="0"/>
        <v>16.60242063148687</v>
      </c>
      <c r="J28" s="22">
        <f t="shared" si="1"/>
        <v>7.152817410197132</v>
      </c>
      <c r="K28" s="2"/>
    </row>
    <row r="29" spans="1:11" ht="12.75">
      <c r="A29" s="8" t="s">
        <v>17</v>
      </c>
      <c r="B29" s="20" t="s">
        <v>38</v>
      </c>
      <c r="C29" s="42">
        <v>11000000</v>
      </c>
      <c r="D29" s="42">
        <v>11000000</v>
      </c>
      <c r="E29" s="42">
        <v>10585066</v>
      </c>
      <c r="F29" s="42">
        <v>15940200</v>
      </c>
      <c r="G29" s="43">
        <v>15000000</v>
      </c>
      <c r="H29" s="44">
        <v>12858700</v>
      </c>
      <c r="I29" s="37">
        <f t="shared" si="0"/>
        <v>50.59140868842953</v>
      </c>
      <c r="J29" s="22">
        <f t="shared" si="1"/>
        <v>6.700838248733065</v>
      </c>
      <c r="K29" s="2"/>
    </row>
    <row r="30" spans="1:11" ht="12.75">
      <c r="A30" s="8" t="s">
        <v>17</v>
      </c>
      <c r="B30" s="20" t="s">
        <v>39</v>
      </c>
      <c r="C30" s="42">
        <v>375000</v>
      </c>
      <c r="D30" s="42">
        <v>375000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26000000</v>
      </c>
      <c r="D31" s="42">
        <v>77634847</v>
      </c>
      <c r="E31" s="42">
        <v>18280564</v>
      </c>
      <c r="F31" s="42">
        <v>27238452</v>
      </c>
      <c r="G31" s="43">
        <v>25000000</v>
      </c>
      <c r="H31" s="44">
        <v>30000000</v>
      </c>
      <c r="I31" s="37">
        <f t="shared" si="0"/>
        <v>49.002251790480855</v>
      </c>
      <c r="J31" s="22">
        <f t="shared" si="1"/>
        <v>17.953424654194073</v>
      </c>
      <c r="K31" s="2"/>
    </row>
    <row r="32" spans="1:11" ht="12.75">
      <c r="A32" s="8" t="s">
        <v>17</v>
      </c>
      <c r="B32" s="20" t="s">
        <v>34</v>
      </c>
      <c r="C32" s="42">
        <v>88135994</v>
      </c>
      <c r="D32" s="42">
        <v>113259765</v>
      </c>
      <c r="E32" s="42">
        <v>62106433</v>
      </c>
      <c r="F32" s="42">
        <v>73342000</v>
      </c>
      <c r="G32" s="43">
        <v>68316000</v>
      </c>
      <c r="H32" s="44">
        <v>86515000</v>
      </c>
      <c r="I32" s="37">
        <f t="shared" si="0"/>
        <v>18.09082643661084</v>
      </c>
      <c r="J32" s="22">
        <f t="shared" si="1"/>
        <v>11.682452358688211</v>
      </c>
      <c r="K32" s="2"/>
    </row>
    <row r="33" spans="1:11" ht="13.5" thickBot="1">
      <c r="A33" s="8" t="s">
        <v>17</v>
      </c>
      <c r="B33" s="38" t="s">
        <v>41</v>
      </c>
      <c r="C33" s="58">
        <v>215799594</v>
      </c>
      <c r="D33" s="58">
        <v>328606693</v>
      </c>
      <c r="E33" s="58">
        <v>159248131</v>
      </c>
      <c r="F33" s="58">
        <v>196132200</v>
      </c>
      <c r="G33" s="59">
        <v>203411050</v>
      </c>
      <c r="H33" s="60">
        <v>213373700</v>
      </c>
      <c r="I33" s="39">
        <f t="shared" si="0"/>
        <v>23.16138266012051</v>
      </c>
      <c r="J33" s="40">
        <f t="shared" si="1"/>
        <v>10.244140199170527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480059797</v>
      </c>
      <c r="D8" s="42">
        <v>485342034</v>
      </c>
      <c r="E8" s="42">
        <v>425612716</v>
      </c>
      <c r="F8" s="42">
        <v>490297413</v>
      </c>
      <c r="G8" s="43">
        <v>510887979</v>
      </c>
      <c r="H8" s="44">
        <v>533366738</v>
      </c>
      <c r="I8" s="21">
        <f>IF(($E8=0),0,((($F8/$E8)-1)*100))</f>
        <v>15.198017955835708</v>
      </c>
      <c r="J8" s="22">
        <f>IF(($E8=0),0,(((($H8/$E8)^(1/3))-1)*100))</f>
        <v>7.812829627697004</v>
      </c>
      <c r="K8" s="2"/>
    </row>
    <row r="9" spans="1:11" ht="12.75">
      <c r="A9" s="4" t="s">
        <v>17</v>
      </c>
      <c r="B9" s="20" t="s">
        <v>20</v>
      </c>
      <c r="C9" s="42">
        <v>1941586955</v>
      </c>
      <c r="D9" s="42">
        <v>2023654118</v>
      </c>
      <c r="E9" s="42">
        <v>1724467444</v>
      </c>
      <c r="F9" s="42">
        <v>1999468890</v>
      </c>
      <c r="G9" s="43">
        <v>2186649486</v>
      </c>
      <c r="H9" s="44">
        <v>2393763675</v>
      </c>
      <c r="I9" s="21">
        <f>IF(($E9=0),0,((($F9/$E9)-1)*100))</f>
        <v>15.947036110007296</v>
      </c>
      <c r="J9" s="22">
        <f>IF(($E9=0),0,(((($H9/$E9)^(1/3))-1)*100))</f>
        <v>11.551502490151133</v>
      </c>
      <c r="K9" s="2"/>
    </row>
    <row r="10" spans="1:11" ht="12.75">
      <c r="A10" s="4" t="s">
        <v>17</v>
      </c>
      <c r="B10" s="20" t="s">
        <v>21</v>
      </c>
      <c r="C10" s="42">
        <v>977494926</v>
      </c>
      <c r="D10" s="42">
        <v>1071368961</v>
      </c>
      <c r="E10" s="42">
        <v>663016109</v>
      </c>
      <c r="F10" s="42">
        <v>1041591666</v>
      </c>
      <c r="G10" s="43">
        <v>1098046110</v>
      </c>
      <c r="H10" s="44">
        <v>1120667029</v>
      </c>
      <c r="I10" s="21">
        <f aca="true" t="shared" si="0" ref="I10:I33">IF(($E10=0),0,((($F10/$E10)-1)*100))</f>
        <v>57.098998329164274</v>
      </c>
      <c r="J10" s="22">
        <f aca="true" t="shared" si="1" ref="J10:J33">IF(($E10=0),0,(((($H10/$E10)^(1/3))-1)*100))</f>
        <v>19.1198592173939</v>
      </c>
      <c r="K10" s="2"/>
    </row>
    <row r="11" spans="1:11" ht="12.75">
      <c r="A11" s="8" t="s">
        <v>17</v>
      </c>
      <c r="B11" s="23" t="s">
        <v>22</v>
      </c>
      <c r="C11" s="45">
        <v>3399141678</v>
      </c>
      <c r="D11" s="45">
        <v>3580365113</v>
      </c>
      <c r="E11" s="45">
        <v>2813096269</v>
      </c>
      <c r="F11" s="45">
        <v>3531357969</v>
      </c>
      <c r="G11" s="46">
        <v>3795583575</v>
      </c>
      <c r="H11" s="47">
        <v>4047797442</v>
      </c>
      <c r="I11" s="24">
        <f t="shared" si="0"/>
        <v>25.53278065579063</v>
      </c>
      <c r="J11" s="25">
        <f t="shared" si="1"/>
        <v>12.895871111119783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649482600</v>
      </c>
      <c r="D13" s="42">
        <v>660805267</v>
      </c>
      <c r="E13" s="42">
        <v>678987847</v>
      </c>
      <c r="F13" s="42">
        <v>692304160</v>
      </c>
      <c r="G13" s="43">
        <v>730342193</v>
      </c>
      <c r="H13" s="44">
        <v>770782749</v>
      </c>
      <c r="I13" s="21">
        <f t="shared" si="0"/>
        <v>1.9612004925914306</v>
      </c>
      <c r="J13" s="22">
        <f t="shared" si="1"/>
        <v>4.3173777778714895</v>
      </c>
      <c r="K13" s="2"/>
    </row>
    <row r="14" spans="1:11" ht="12.75">
      <c r="A14" s="4" t="s">
        <v>17</v>
      </c>
      <c r="B14" s="20" t="s">
        <v>25</v>
      </c>
      <c r="C14" s="42">
        <v>968658700</v>
      </c>
      <c r="D14" s="42">
        <v>896009300</v>
      </c>
      <c r="E14" s="42">
        <v>639689343</v>
      </c>
      <c r="F14" s="42">
        <v>746929890</v>
      </c>
      <c r="G14" s="43">
        <v>728335115</v>
      </c>
      <c r="H14" s="44">
        <v>731782603</v>
      </c>
      <c r="I14" s="21">
        <f t="shared" si="0"/>
        <v>16.764472970124178</v>
      </c>
      <c r="J14" s="22">
        <f t="shared" si="1"/>
        <v>4.585382318649045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600626280</v>
      </c>
      <c r="D16" s="42">
        <v>590626280</v>
      </c>
      <c r="E16" s="42">
        <v>482078554</v>
      </c>
      <c r="F16" s="42">
        <v>1032353000</v>
      </c>
      <c r="G16" s="43">
        <v>1160120000</v>
      </c>
      <c r="H16" s="44">
        <v>1312923000</v>
      </c>
      <c r="I16" s="21">
        <f t="shared" si="0"/>
        <v>114.14621982955913</v>
      </c>
      <c r="J16" s="22">
        <f t="shared" si="1"/>
        <v>39.64985258426053</v>
      </c>
      <c r="K16" s="2"/>
    </row>
    <row r="17" spans="1:11" ht="12.75">
      <c r="A17" s="4" t="s">
        <v>17</v>
      </c>
      <c r="B17" s="20" t="s">
        <v>27</v>
      </c>
      <c r="C17" s="42">
        <v>1163606359</v>
      </c>
      <c r="D17" s="42">
        <v>1305136736</v>
      </c>
      <c r="E17" s="42">
        <v>930257447</v>
      </c>
      <c r="F17" s="42">
        <v>1220968444</v>
      </c>
      <c r="G17" s="43">
        <v>1281332704</v>
      </c>
      <c r="H17" s="44">
        <v>1335341719</v>
      </c>
      <c r="I17" s="28">
        <f t="shared" si="0"/>
        <v>31.250596051396084</v>
      </c>
      <c r="J17" s="29">
        <f t="shared" si="1"/>
        <v>12.805364729037905</v>
      </c>
      <c r="K17" s="2"/>
    </row>
    <row r="18" spans="1:11" ht="12.75">
      <c r="A18" s="4" t="s">
        <v>17</v>
      </c>
      <c r="B18" s="23" t="s">
        <v>28</v>
      </c>
      <c r="C18" s="45">
        <v>3382373939</v>
      </c>
      <c r="D18" s="45">
        <v>3452577583</v>
      </c>
      <c r="E18" s="45">
        <v>2731013191</v>
      </c>
      <c r="F18" s="45">
        <v>3692555494</v>
      </c>
      <c r="G18" s="46">
        <v>3900130012</v>
      </c>
      <c r="H18" s="47">
        <v>4150830071</v>
      </c>
      <c r="I18" s="24">
        <f t="shared" si="0"/>
        <v>35.20826285895446</v>
      </c>
      <c r="J18" s="25">
        <f t="shared" si="1"/>
        <v>14.975079580273842</v>
      </c>
      <c r="K18" s="2"/>
    </row>
    <row r="19" spans="1:11" ht="23.25" customHeight="1">
      <c r="A19" s="30" t="s">
        <v>17</v>
      </c>
      <c r="B19" s="31" t="s">
        <v>29</v>
      </c>
      <c r="C19" s="51">
        <v>16767739</v>
      </c>
      <c r="D19" s="51">
        <v>127787530</v>
      </c>
      <c r="E19" s="51">
        <v>82083078</v>
      </c>
      <c r="F19" s="52">
        <v>-161197525</v>
      </c>
      <c r="G19" s="53">
        <v>-104546437</v>
      </c>
      <c r="H19" s="54">
        <v>-103032629</v>
      </c>
      <c r="I19" s="32">
        <f t="shared" si="0"/>
        <v>-296.38338245551654</v>
      </c>
      <c r="J19" s="33">
        <f t="shared" si="1"/>
        <v>-207.87158234060215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14000000</v>
      </c>
      <c r="E23" s="42">
        <v>0</v>
      </c>
      <c r="F23" s="42">
        <v>0</v>
      </c>
      <c r="G23" s="43">
        <v>0</v>
      </c>
      <c r="H23" s="44">
        <v>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162800300</v>
      </c>
      <c r="D24" s="42">
        <v>225524967</v>
      </c>
      <c r="E24" s="42">
        <v>163236667</v>
      </c>
      <c r="F24" s="42">
        <v>167630448</v>
      </c>
      <c r="G24" s="43">
        <v>175428427</v>
      </c>
      <c r="H24" s="44">
        <v>194402700</v>
      </c>
      <c r="I24" s="37">
        <f t="shared" si="0"/>
        <v>2.6916630195592095</v>
      </c>
      <c r="J24" s="22">
        <f t="shared" si="1"/>
        <v>5.997313425442785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162800300</v>
      </c>
      <c r="D26" s="45">
        <v>239524967</v>
      </c>
      <c r="E26" s="45">
        <v>163236667</v>
      </c>
      <c r="F26" s="45">
        <v>167630448</v>
      </c>
      <c r="G26" s="46">
        <v>175428427</v>
      </c>
      <c r="H26" s="47">
        <v>194402700</v>
      </c>
      <c r="I26" s="24">
        <f t="shared" si="0"/>
        <v>2.6916630195592095</v>
      </c>
      <c r="J26" s="25">
        <f t="shared" si="1"/>
        <v>5.997313425442785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11792363</v>
      </c>
      <c r="D28" s="42">
        <v>42038914</v>
      </c>
      <c r="E28" s="42">
        <v>22109493</v>
      </c>
      <c r="F28" s="42">
        <v>33279870</v>
      </c>
      <c r="G28" s="43">
        <v>58161211</v>
      </c>
      <c r="H28" s="44">
        <v>25860754</v>
      </c>
      <c r="I28" s="37">
        <f t="shared" si="0"/>
        <v>50.52299028295222</v>
      </c>
      <c r="J28" s="22">
        <f t="shared" si="1"/>
        <v>5.362839552467502</v>
      </c>
      <c r="K28" s="2"/>
    </row>
    <row r="29" spans="1:11" ht="12.75">
      <c r="A29" s="8" t="s">
        <v>17</v>
      </c>
      <c r="B29" s="20" t="s">
        <v>38</v>
      </c>
      <c r="C29" s="42">
        <v>39898912</v>
      </c>
      <c r="D29" s="42">
        <v>68188958</v>
      </c>
      <c r="E29" s="42">
        <v>37942433</v>
      </c>
      <c r="F29" s="42">
        <v>38707000</v>
      </c>
      <c r="G29" s="43">
        <v>22000000</v>
      </c>
      <c r="H29" s="44">
        <v>25000000</v>
      </c>
      <c r="I29" s="37">
        <f t="shared" si="0"/>
        <v>2.0150710946765127</v>
      </c>
      <c r="J29" s="22">
        <f t="shared" si="1"/>
        <v>-12.982832137745948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40648277</v>
      </c>
      <c r="D31" s="42">
        <v>58102179</v>
      </c>
      <c r="E31" s="42">
        <v>48996916</v>
      </c>
      <c r="F31" s="42">
        <v>55012148</v>
      </c>
      <c r="G31" s="43">
        <v>56975217</v>
      </c>
      <c r="H31" s="44">
        <v>83219000</v>
      </c>
      <c r="I31" s="37">
        <f t="shared" si="0"/>
        <v>12.276756357481755</v>
      </c>
      <c r="J31" s="22">
        <f t="shared" si="1"/>
        <v>19.312125490277655</v>
      </c>
      <c r="K31" s="2"/>
    </row>
    <row r="32" spans="1:11" ht="12.75">
      <c r="A32" s="8" t="s">
        <v>17</v>
      </c>
      <c r="B32" s="20" t="s">
        <v>34</v>
      </c>
      <c r="C32" s="42">
        <v>70460748</v>
      </c>
      <c r="D32" s="42">
        <v>71194916</v>
      </c>
      <c r="E32" s="42">
        <v>54187825</v>
      </c>
      <c r="F32" s="42">
        <v>40631430</v>
      </c>
      <c r="G32" s="43">
        <v>38291999</v>
      </c>
      <c r="H32" s="44">
        <v>60322946</v>
      </c>
      <c r="I32" s="37">
        <f t="shared" si="0"/>
        <v>-25.01741858064981</v>
      </c>
      <c r="J32" s="22">
        <f t="shared" si="1"/>
        <v>3.639889474777447</v>
      </c>
      <c r="K32" s="2"/>
    </row>
    <row r="33" spans="1:11" ht="13.5" thickBot="1">
      <c r="A33" s="8" t="s">
        <v>17</v>
      </c>
      <c r="B33" s="38" t="s">
        <v>41</v>
      </c>
      <c r="C33" s="58">
        <v>162800300</v>
      </c>
      <c r="D33" s="58">
        <v>239524967</v>
      </c>
      <c r="E33" s="58">
        <v>163236667</v>
      </c>
      <c r="F33" s="58">
        <v>167630448</v>
      </c>
      <c r="G33" s="59">
        <v>175428427</v>
      </c>
      <c r="H33" s="60">
        <v>194402700</v>
      </c>
      <c r="I33" s="39">
        <f t="shared" si="0"/>
        <v>2.6916630195592095</v>
      </c>
      <c r="J33" s="40">
        <f t="shared" si="1"/>
        <v>5.997313425442785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61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44380000</v>
      </c>
      <c r="D8" s="42">
        <v>51358000</v>
      </c>
      <c r="E8" s="42">
        <v>47013131</v>
      </c>
      <c r="F8" s="42">
        <v>60841000</v>
      </c>
      <c r="G8" s="43">
        <v>63639686</v>
      </c>
      <c r="H8" s="44">
        <v>66567112</v>
      </c>
      <c r="I8" s="21">
        <f>IF(($E8=0),0,((($F8/$E8)-1)*100))</f>
        <v>29.41278044212796</v>
      </c>
      <c r="J8" s="22">
        <f>IF(($E8=0),0,(((($H8/$E8)^(1/3))-1)*100))</f>
        <v>12.291490558905327</v>
      </c>
      <c r="K8" s="2"/>
    </row>
    <row r="9" spans="1:11" ht="12.75">
      <c r="A9" s="4" t="s">
        <v>17</v>
      </c>
      <c r="B9" s="20" t="s">
        <v>20</v>
      </c>
      <c r="C9" s="42">
        <v>189056409</v>
      </c>
      <c r="D9" s="42">
        <v>189056409</v>
      </c>
      <c r="E9" s="42">
        <v>189359628</v>
      </c>
      <c r="F9" s="42">
        <v>202831000</v>
      </c>
      <c r="G9" s="43">
        <v>208421776</v>
      </c>
      <c r="H9" s="44">
        <v>218009178</v>
      </c>
      <c r="I9" s="21">
        <f>IF(($E9=0),0,((($F9/$E9)-1)*100))</f>
        <v>7.11417324922079</v>
      </c>
      <c r="J9" s="22">
        <f>IF(($E9=0),0,(((($H9/$E9)^(1/3))-1)*100))</f>
        <v>4.808328592415423</v>
      </c>
      <c r="K9" s="2"/>
    </row>
    <row r="10" spans="1:11" ht="12.75">
      <c r="A10" s="4" t="s">
        <v>17</v>
      </c>
      <c r="B10" s="20" t="s">
        <v>21</v>
      </c>
      <c r="C10" s="42">
        <v>278460572</v>
      </c>
      <c r="D10" s="42">
        <v>272241924</v>
      </c>
      <c r="E10" s="42">
        <v>256906953</v>
      </c>
      <c r="F10" s="42">
        <v>262744160</v>
      </c>
      <c r="G10" s="43">
        <v>265795043</v>
      </c>
      <c r="H10" s="44">
        <v>278021615</v>
      </c>
      <c r="I10" s="21">
        <f aca="true" t="shared" si="0" ref="I10:I33">IF(($E10=0),0,((($F10/$E10)-1)*100))</f>
        <v>2.272109388958432</v>
      </c>
      <c r="J10" s="22">
        <f aca="true" t="shared" si="1" ref="J10:J33">IF(($E10=0),0,(((($H10/$E10)^(1/3))-1)*100))</f>
        <v>2.6677949370678578</v>
      </c>
      <c r="K10" s="2"/>
    </row>
    <row r="11" spans="1:11" ht="12.75">
      <c r="A11" s="8" t="s">
        <v>17</v>
      </c>
      <c r="B11" s="23" t="s">
        <v>22</v>
      </c>
      <c r="C11" s="45">
        <v>511896981</v>
      </c>
      <c r="D11" s="45">
        <v>512656333</v>
      </c>
      <c r="E11" s="45">
        <v>493279712</v>
      </c>
      <c r="F11" s="45">
        <v>526416160</v>
      </c>
      <c r="G11" s="46">
        <v>537856505</v>
      </c>
      <c r="H11" s="47">
        <v>562597905</v>
      </c>
      <c r="I11" s="24">
        <f t="shared" si="0"/>
        <v>6.717577713798217</v>
      </c>
      <c r="J11" s="25">
        <f t="shared" si="1"/>
        <v>4.480430227081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107136636</v>
      </c>
      <c r="D13" s="42">
        <v>103897636</v>
      </c>
      <c r="E13" s="42">
        <v>76080362</v>
      </c>
      <c r="F13" s="42">
        <v>103764786</v>
      </c>
      <c r="G13" s="43">
        <v>115454136</v>
      </c>
      <c r="H13" s="44">
        <v>120765009</v>
      </c>
      <c r="I13" s="21">
        <f t="shared" si="0"/>
        <v>36.388396784967966</v>
      </c>
      <c r="J13" s="22">
        <f t="shared" si="1"/>
        <v>16.651281956784892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124766000</v>
      </c>
      <c r="E14" s="42">
        <v>0</v>
      </c>
      <c r="F14" s="42">
        <v>132876000</v>
      </c>
      <c r="G14" s="43">
        <v>138988296</v>
      </c>
      <c r="H14" s="44">
        <v>145381758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57764000</v>
      </c>
      <c r="E16" s="42">
        <v>54916082</v>
      </c>
      <c r="F16" s="42">
        <v>57764000</v>
      </c>
      <c r="G16" s="43">
        <v>60421144</v>
      </c>
      <c r="H16" s="44">
        <v>63200517</v>
      </c>
      <c r="I16" s="21">
        <f t="shared" si="0"/>
        <v>5.185945348395404</v>
      </c>
      <c r="J16" s="22">
        <f t="shared" si="1"/>
        <v>4.794951751141219</v>
      </c>
      <c r="K16" s="2"/>
    </row>
    <row r="17" spans="1:11" ht="12.75">
      <c r="A17" s="4" t="s">
        <v>17</v>
      </c>
      <c r="B17" s="20" t="s">
        <v>27</v>
      </c>
      <c r="C17" s="42">
        <v>60951969</v>
      </c>
      <c r="D17" s="42">
        <v>205505037</v>
      </c>
      <c r="E17" s="42">
        <v>103660515</v>
      </c>
      <c r="F17" s="42">
        <v>292067620</v>
      </c>
      <c r="G17" s="43">
        <v>319416111</v>
      </c>
      <c r="H17" s="44">
        <v>233700578</v>
      </c>
      <c r="I17" s="28">
        <f t="shared" si="0"/>
        <v>181.75397353563216</v>
      </c>
      <c r="J17" s="29">
        <f t="shared" si="1"/>
        <v>31.123985607749205</v>
      </c>
      <c r="K17" s="2"/>
    </row>
    <row r="18" spans="1:11" ht="12.75">
      <c r="A18" s="4" t="s">
        <v>17</v>
      </c>
      <c r="B18" s="23" t="s">
        <v>28</v>
      </c>
      <c r="C18" s="45">
        <v>168088605</v>
      </c>
      <c r="D18" s="45">
        <v>491932673</v>
      </c>
      <c r="E18" s="45">
        <v>234656959</v>
      </c>
      <c r="F18" s="45">
        <v>586472406</v>
      </c>
      <c r="G18" s="46">
        <v>634279687</v>
      </c>
      <c r="H18" s="47">
        <v>563047862</v>
      </c>
      <c r="I18" s="24">
        <f t="shared" si="0"/>
        <v>149.92755744354463</v>
      </c>
      <c r="J18" s="25">
        <f t="shared" si="1"/>
        <v>33.8763793606677</v>
      </c>
      <c r="K18" s="2"/>
    </row>
    <row r="19" spans="1:11" ht="23.25" customHeight="1">
      <c r="A19" s="30" t="s">
        <v>17</v>
      </c>
      <c r="B19" s="31" t="s">
        <v>29</v>
      </c>
      <c r="C19" s="51">
        <v>343808376</v>
      </c>
      <c r="D19" s="51">
        <v>20723660</v>
      </c>
      <c r="E19" s="51">
        <v>258622753</v>
      </c>
      <c r="F19" s="52">
        <v>-60056246</v>
      </c>
      <c r="G19" s="53">
        <v>-96423182</v>
      </c>
      <c r="H19" s="54">
        <v>-449957</v>
      </c>
      <c r="I19" s="32">
        <f t="shared" si="0"/>
        <v>-123.22156318550984</v>
      </c>
      <c r="J19" s="33">
        <f t="shared" si="1"/>
        <v>-112.0272986215571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972621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98000</v>
      </c>
      <c r="D23" s="42">
        <v>408000</v>
      </c>
      <c r="E23" s="42">
        <v>0</v>
      </c>
      <c r="F23" s="42">
        <v>14850000</v>
      </c>
      <c r="G23" s="43">
        <v>13859000</v>
      </c>
      <c r="H23" s="44">
        <v>14497000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58074000</v>
      </c>
      <c r="D24" s="42">
        <v>68979574</v>
      </c>
      <c r="E24" s="42">
        <v>43923087</v>
      </c>
      <c r="F24" s="42">
        <v>55932000</v>
      </c>
      <c r="G24" s="43">
        <v>61137000</v>
      </c>
      <c r="H24" s="44">
        <v>63949000</v>
      </c>
      <c r="I24" s="37">
        <f t="shared" si="0"/>
        <v>27.340776389419077</v>
      </c>
      <c r="J24" s="22">
        <f t="shared" si="1"/>
        <v>13.339241184037576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58172000</v>
      </c>
      <c r="D26" s="45">
        <v>70360195</v>
      </c>
      <c r="E26" s="45">
        <v>43923087</v>
      </c>
      <c r="F26" s="45">
        <v>70782000</v>
      </c>
      <c r="G26" s="46">
        <v>74996000</v>
      </c>
      <c r="H26" s="47">
        <v>78446000</v>
      </c>
      <c r="I26" s="24">
        <f t="shared" si="0"/>
        <v>61.14987546298829</v>
      </c>
      <c r="J26" s="25">
        <f t="shared" si="1"/>
        <v>21.32751875185548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42065366</v>
      </c>
      <c r="D28" s="42">
        <v>47478243</v>
      </c>
      <c r="E28" s="42">
        <v>32123381</v>
      </c>
      <c r="F28" s="42">
        <v>40434859</v>
      </c>
      <c r="G28" s="43">
        <v>43932000</v>
      </c>
      <c r="H28" s="44">
        <v>45953000</v>
      </c>
      <c r="I28" s="37">
        <f t="shared" si="0"/>
        <v>25.873609007719335</v>
      </c>
      <c r="J28" s="22">
        <f t="shared" si="1"/>
        <v>12.675857918351486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972621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13020000</v>
      </c>
      <c r="D31" s="42">
        <v>16853892</v>
      </c>
      <c r="E31" s="42">
        <v>11036270</v>
      </c>
      <c r="F31" s="42">
        <v>7500000</v>
      </c>
      <c r="G31" s="43">
        <v>7304000</v>
      </c>
      <c r="H31" s="44">
        <v>7640000</v>
      </c>
      <c r="I31" s="37">
        <f t="shared" si="0"/>
        <v>-32.04225703068156</v>
      </c>
      <c r="J31" s="22">
        <f t="shared" si="1"/>
        <v>-11.537947044255203</v>
      </c>
      <c r="K31" s="2"/>
    </row>
    <row r="32" spans="1:11" ht="12.75">
      <c r="A32" s="8" t="s">
        <v>17</v>
      </c>
      <c r="B32" s="20" t="s">
        <v>34</v>
      </c>
      <c r="C32" s="42">
        <v>3086634</v>
      </c>
      <c r="D32" s="42">
        <v>5055439</v>
      </c>
      <c r="E32" s="42">
        <v>763436</v>
      </c>
      <c r="F32" s="42">
        <v>22847141</v>
      </c>
      <c r="G32" s="43">
        <v>23760000</v>
      </c>
      <c r="H32" s="44">
        <v>24853000</v>
      </c>
      <c r="I32" s="37">
        <f t="shared" si="0"/>
        <v>2892.672732226408</v>
      </c>
      <c r="J32" s="22">
        <f t="shared" si="1"/>
        <v>219.30231075410424</v>
      </c>
      <c r="K32" s="2"/>
    </row>
    <row r="33" spans="1:11" ht="13.5" thickBot="1">
      <c r="A33" s="8" t="s">
        <v>17</v>
      </c>
      <c r="B33" s="38" t="s">
        <v>41</v>
      </c>
      <c r="C33" s="58">
        <v>58172000</v>
      </c>
      <c r="D33" s="58">
        <v>70360195</v>
      </c>
      <c r="E33" s="58">
        <v>43923087</v>
      </c>
      <c r="F33" s="58">
        <v>70782000</v>
      </c>
      <c r="G33" s="59">
        <v>74996000</v>
      </c>
      <c r="H33" s="60">
        <v>78446000</v>
      </c>
      <c r="I33" s="39">
        <f t="shared" si="0"/>
        <v>61.14987546298829</v>
      </c>
      <c r="J33" s="40">
        <f t="shared" si="1"/>
        <v>21.32751875185548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191817346</v>
      </c>
      <c r="D8" s="42">
        <v>193317846</v>
      </c>
      <c r="E8" s="42">
        <v>201997063</v>
      </c>
      <c r="F8" s="42">
        <v>213902154</v>
      </c>
      <c r="G8" s="43">
        <v>226315354</v>
      </c>
      <c r="H8" s="44">
        <v>236919554</v>
      </c>
      <c r="I8" s="21">
        <f>IF(($E8=0),0,((($F8/$E8)-1)*100))</f>
        <v>5.893695097933183</v>
      </c>
      <c r="J8" s="22">
        <f>IF(($E8=0),0,(((($H8/$E8)^(1/3))-1)*100))</f>
        <v>5.45939701240592</v>
      </c>
      <c r="K8" s="2"/>
    </row>
    <row r="9" spans="1:11" ht="12.75">
      <c r="A9" s="4" t="s">
        <v>17</v>
      </c>
      <c r="B9" s="20" t="s">
        <v>20</v>
      </c>
      <c r="C9" s="42">
        <v>1043355300</v>
      </c>
      <c r="D9" s="42">
        <v>1043255300</v>
      </c>
      <c r="E9" s="42">
        <v>1094047824</v>
      </c>
      <c r="F9" s="42">
        <v>1196920506</v>
      </c>
      <c r="G9" s="43">
        <v>1295800376</v>
      </c>
      <c r="H9" s="44">
        <v>1439675054</v>
      </c>
      <c r="I9" s="21">
        <f>IF(($E9=0),0,((($F9/$E9)-1)*100))</f>
        <v>9.402941968650168</v>
      </c>
      <c r="J9" s="22">
        <f>IF(($E9=0),0,(((($H9/$E9)^(1/3))-1)*100))</f>
        <v>9.582883561132283</v>
      </c>
      <c r="K9" s="2"/>
    </row>
    <row r="10" spans="1:11" ht="12.75">
      <c r="A10" s="4" t="s">
        <v>17</v>
      </c>
      <c r="B10" s="20" t="s">
        <v>21</v>
      </c>
      <c r="C10" s="42">
        <v>479922600</v>
      </c>
      <c r="D10" s="42">
        <v>473608140</v>
      </c>
      <c r="E10" s="42">
        <v>397167515</v>
      </c>
      <c r="F10" s="42">
        <v>477024370</v>
      </c>
      <c r="G10" s="43">
        <v>509706534</v>
      </c>
      <c r="H10" s="44">
        <v>524818967</v>
      </c>
      <c r="I10" s="21">
        <f aca="true" t="shared" si="0" ref="I10:I33">IF(($E10=0),0,((($F10/$E10)-1)*100))</f>
        <v>20.106592806312463</v>
      </c>
      <c r="J10" s="22">
        <f aca="true" t="shared" si="1" ref="J10:J33">IF(($E10=0),0,(((($H10/$E10)^(1/3))-1)*100))</f>
        <v>9.735025145131448</v>
      </c>
      <c r="K10" s="2"/>
    </row>
    <row r="11" spans="1:11" ht="12.75">
      <c r="A11" s="8" t="s">
        <v>17</v>
      </c>
      <c r="B11" s="23" t="s">
        <v>22</v>
      </c>
      <c r="C11" s="45">
        <v>1715095246</v>
      </c>
      <c r="D11" s="45">
        <v>1710181286</v>
      </c>
      <c r="E11" s="45">
        <v>1693212402</v>
      </c>
      <c r="F11" s="45">
        <v>1887847030</v>
      </c>
      <c r="G11" s="46">
        <v>2031822264</v>
      </c>
      <c r="H11" s="47">
        <v>2201413575</v>
      </c>
      <c r="I11" s="24">
        <f t="shared" si="0"/>
        <v>11.4949918728507</v>
      </c>
      <c r="J11" s="25">
        <f t="shared" si="1"/>
        <v>9.143212640599497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547068276</v>
      </c>
      <c r="D13" s="42">
        <v>547734073</v>
      </c>
      <c r="E13" s="42">
        <v>495536820</v>
      </c>
      <c r="F13" s="42">
        <v>592135833</v>
      </c>
      <c r="G13" s="43">
        <v>623133027</v>
      </c>
      <c r="H13" s="44">
        <v>648313877</v>
      </c>
      <c r="I13" s="21">
        <f t="shared" si="0"/>
        <v>19.49381137813331</v>
      </c>
      <c r="J13" s="22">
        <f t="shared" si="1"/>
        <v>9.371238341546896</v>
      </c>
      <c r="K13" s="2"/>
    </row>
    <row r="14" spans="1:11" ht="12.75">
      <c r="A14" s="4" t="s">
        <v>17</v>
      </c>
      <c r="B14" s="20" t="s">
        <v>25</v>
      </c>
      <c r="C14" s="42">
        <v>305152722</v>
      </c>
      <c r="D14" s="42">
        <v>226754222</v>
      </c>
      <c r="E14" s="42">
        <v>225152750</v>
      </c>
      <c r="F14" s="42">
        <v>224000000</v>
      </c>
      <c r="G14" s="43">
        <v>232000000</v>
      </c>
      <c r="H14" s="44">
        <v>237000000</v>
      </c>
      <c r="I14" s="21">
        <f t="shared" si="0"/>
        <v>-0.5119857518951054</v>
      </c>
      <c r="J14" s="22">
        <f t="shared" si="1"/>
        <v>1.7240626655333546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589577400</v>
      </c>
      <c r="D16" s="42">
        <v>589577400</v>
      </c>
      <c r="E16" s="42">
        <v>572271996</v>
      </c>
      <c r="F16" s="42">
        <v>678014010</v>
      </c>
      <c r="G16" s="43">
        <v>759375691</v>
      </c>
      <c r="H16" s="44">
        <v>850500774</v>
      </c>
      <c r="I16" s="21">
        <f t="shared" si="0"/>
        <v>18.47757967174757</v>
      </c>
      <c r="J16" s="22">
        <f t="shared" si="1"/>
        <v>14.118855191070434</v>
      </c>
      <c r="K16" s="2"/>
    </row>
    <row r="17" spans="1:11" ht="12.75">
      <c r="A17" s="4" t="s">
        <v>17</v>
      </c>
      <c r="B17" s="20" t="s">
        <v>27</v>
      </c>
      <c r="C17" s="42">
        <v>650166757</v>
      </c>
      <c r="D17" s="42">
        <v>738011176</v>
      </c>
      <c r="E17" s="42">
        <v>412261520</v>
      </c>
      <c r="F17" s="42">
        <v>697126087</v>
      </c>
      <c r="G17" s="43">
        <v>718375632</v>
      </c>
      <c r="H17" s="44">
        <v>742351156</v>
      </c>
      <c r="I17" s="28">
        <f t="shared" si="0"/>
        <v>69.09802471984288</v>
      </c>
      <c r="J17" s="29">
        <f t="shared" si="1"/>
        <v>21.659360609863178</v>
      </c>
      <c r="K17" s="2"/>
    </row>
    <row r="18" spans="1:11" ht="12.75">
      <c r="A18" s="4" t="s">
        <v>17</v>
      </c>
      <c r="B18" s="23" t="s">
        <v>28</v>
      </c>
      <c r="C18" s="45">
        <v>2091965155</v>
      </c>
      <c r="D18" s="45">
        <v>2102076871</v>
      </c>
      <c r="E18" s="45">
        <v>1705223086</v>
      </c>
      <c r="F18" s="45">
        <v>2191275930</v>
      </c>
      <c r="G18" s="46">
        <v>2332884350</v>
      </c>
      <c r="H18" s="47">
        <v>2478165807</v>
      </c>
      <c r="I18" s="24">
        <f t="shared" si="0"/>
        <v>28.50376868519595</v>
      </c>
      <c r="J18" s="25">
        <f t="shared" si="1"/>
        <v>13.270387327881462</v>
      </c>
      <c r="K18" s="2"/>
    </row>
    <row r="19" spans="1:11" ht="23.25" customHeight="1">
      <c r="A19" s="30" t="s">
        <v>17</v>
      </c>
      <c r="B19" s="31" t="s">
        <v>29</v>
      </c>
      <c r="C19" s="51">
        <v>-376869909</v>
      </c>
      <c r="D19" s="51">
        <v>-391895585</v>
      </c>
      <c r="E19" s="51">
        <v>-12010684</v>
      </c>
      <c r="F19" s="52">
        <v>-303428900</v>
      </c>
      <c r="G19" s="53">
        <v>-301062086</v>
      </c>
      <c r="H19" s="54">
        <v>-276752232</v>
      </c>
      <c r="I19" s="32">
        <f t="shared" si="0"/>
        <v>2426.324895401461</v>
      </c>
      <c r="J19" s="33">
        <f t="shared" si="1"/>
        <v>184.56040072059952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66020753</v>
      </c>
      <c r="D23" s="42">
        <v>66104111</v>
      </c>
      <c r="E23" s="42">
        <v>45106624</v>
      </c>
      <c r="F23" s="42">
        <v>99513424</v>
      </c>
      <c r="G23" s="43">
        <v>77826086</v>
      </c>
      <c r="H23" s="44">
        <v>27978261</v>
      </c>
      <c r="I23" s="37">
        <f t="shared" si="0"/>
        <v>120.61820454574476</v>
      </c>
      <c r="J23" s="22">
        <f t="shared" si="1"/>
        <v>-14.717459097343099</v>
      </c>
      <c r="K23" s="2"/>
    </row>
    <row r="24" spans="1:11" ht="12.75">
      <c r="A24" s="8" t="s">
        <v>17</v>
      </c>
      <c r="B24" s="20" t="s">
        <v>33</v>
      </c>
      <c r="C24" s="42">
        <v>83278941</v>
      </c>
      <c r="D24" s="42">
        <v>169039898</v>
      </c>
      <c r="E24" s="42">
        <v>114185237</v>
      </c>
      <c r="F24" s="42">
        <v>113603694</v>
      </c>
      <c r="G24" s="43">
        <v>137458001</v>
      </c>
      <c r="H24" s="44">
        <v>142226305</v>
      </c>
      <c r="I24" s="37">
        <f t="shared" si="0"/>
        <v>-0.5092978876069632</v>
      </c>
      <c r="J24" s="22">
        <f t="shared" si="1"/>
        <v>7.594479734992565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149299694</v>
      </c>
      <c r="D26" s="45">
        <v>235144009</v>
      </c>
      <c r="E26" s="45">
        <v>159291861</v>
      </c>
      <c r="F26" s="45">
        <v>213117118</v>
      </c>
      <c r="G26" s="46">
        <v>215284087</v>
      </c>
      <c r="H26" s="47">
        <v>170204566</v>
      </c>
      <c r="I26" s="24">
        <f t="shared" si="0"/>
        <v>33.790337222565306</v>
      </c>
      <c r="J26" s="25">
        <f t="shared" si="1"/>
        <v>2.23333777426189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30865898</v>
      </c>
      <c r="D28" s="42">
        <v>31857021</v>
      </c>
      <c r="E28" s="42">
        <v>28148487</v>
      </c>
      <c r="F28" s="42">
        <v>28239129</v>
      </c>
      <c r="G28" s="43">
        <v>8207129</v>
      </c>
      <c r="H28" s="44">
        <v>13630435</v>
      </c>
      <c r="I28" s="37">
        <f t="shared" si="0"/>
        <v>0.32201375512652675</v>
      </c>
      <c r="J28" s="22">
        <f t="shared" si="1"/>
        <v>-21.47314217019167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3178002</v>
      </c>
      <c r="E29" s="42">
        <v>3305878</v>
      </c>
      <c r="F29" s="42">
        <v>8000000</v>
      </c>
      <c r="G29" s="43">
        <v>15432871</v>
      </c>
      <c r="H29" s="44">
        <v>14782609</v>
      </c>
      <c r="I29" s="37">
        <f t="shared" si="0"/>
        <v>141.99320120101225</v>
      </c>
      <c r="J29" s="22">
        <f t="shared" si="1"/>
        <v>64.74848232829531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70434782</v>
      </c>
      <c r="D31" s="42">
        <v>65603974</v>
      </c>
      <c r="E31" s="42">
        <v>63029408</v>
      </c>
      <c r="F31" s="42">
        <v>39130434</v>
      </c>
      <c r="G31" s="43">
        <v>69730839</v>
      </c>
      <c r="H31" s="44">
        <v>20869566</v>
      </c>
      <c r="I31" s="37">
        <f t="shared" si="0"/>
        <v>-37.9171798662618</v>
      </c>
      <c r="J31" s="22">
        <f t="shared" si="1"/>
        <v>-30.81848582273816</v>
      </c>
      <c r="K31" s="2"/>
    </row>
    <row r="32" spans="1:11" ht="12.75">
      <c r="A32" s="8" t="s">
        <v>17</v>
      </c>
      <c r="B32" s="20" t="s">
        <v>34</v>
      </c>
      <c r="C32" s="42">
        <v>62959884</v>
      </c>
      <c r="D32" s="42">
        <v>144265882</v>
      </c>
      <c r="E32" s="42">
        <v>74460908</v>
      </c>
      <c r="F32" s="42">
        <v>137747555</v>
      </c>
      <c r="G32" s="43">
        <v>121913248</v>
      </c>
      <c r="H32" s="44">
        <v>120921956</v>
      </c>
      <c r="I32" s="37">
        <f t="shared" si="0"/>
        <v>84.99311746238712</v>
      </c>
      <c r="J32" s="22">
        <f t="shared" si="1"/>
        <v>17.541784166454157</v>
      </c>
      <c r="K32" s="2"/>
    </row>
    <row r="33" spans="1:11" ht="13.5" thickBot="1">
      <c r="A33" s="8" t="s">
        <v>17</v>
      </c>
      <c r="B33" s="38" t="s">
        <v>41</v>
      </c>
      <c r="C33" s="58">
        <v>164260564</v>
      </c>
      <c r="D33" s="58">
        <v>244904879</v>
      </c>
      <c r="E33" s="58">
        <v>168944681</v>
      </c>
      <c r="F33" s="58">
        <v>213117118</v>
      </c>
      <c r="G33" s="59">
        <v>215284087</v>
      </c>
      <c r="H33" s="60">
        <v>170204566</v>
      </c>
      <c r="I33" s="39">
        <f t="shared" si="0"/>
        <v>26.146095123290692</v>
      </c>
      <c r="J33" s="40">
        <f t="shared" si="1"/>
        <v>0.2479640256531912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63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0</v>
      </c>
      <c r="D9" s="42">
        <v>0</v>
      </c>
      <c r="E9" s="42">
        <v>0</v>
      </c>
      <c r="F9" s="42">
        <v>0</v>
      </c>
      <c r="G9" s="43">
        <v>0</v>
      </c>
      <c r="H9" s="44">
        <v>0</v>
      </c>
      <c r="I9" s="21">
        <f>IF(($E9=0),0,((($F9/$E9)-1)*100))</f>
        <v>0</v>
      </c>
      <c r="J9" s="22">
        <f>IF(($E9=0),0,(((($H9/$E9)^(1/3))-1)*100))</f>
        <v>0</v>
      </c>
      <c r="K9" s="2"/>
    </row>
    <row r="10" spans="1:11" ht="12.75">
      <c r="A10" s="4" t="s">
        <v>17</v>
      </c>
      <c r="B10" s="20" t="s">
        <v>21</v>
      </c>
      <c r="C10" s="42">
        <v>208953000</v>
      </c>
      <c r="D10" s="42">
        <v>213728000</v>
      </c>
      <c r="E10" s="42">
        <v>201381194</v>
      </c>
      <c r="F10" s="42">
        <v>211606000</v>
      </c>
      <c r="G10" s="43">
        <v>215595280</v>
      </c>
      <c r="H10" s="44">
        <v>220115032</v>
      </c>
      <c r="I10" s="21">
        <f aca="true" t="shared" si="0" ref="I10:I33">IF(($E10=0),0,((($F10/$E10)-1)*100))</f>
        <v>5.077339048848817</v>
      </c>
      <c r="J10" s="22">
        <f aca="true" t="shared" si="1" ref="J10:J33">IF(($E10=0),0,(((($H10/$E10)^(1/3))-1)*100))</f>
        <v>3.0094172448102974</v>
      </c>
      <c r="K10" s="2"/>
    </row>
    <row r="11" spans="1:11" ht="12.75">
      <c r="A11" s="8" t="s">
        <v>17</v>
      </c>
      <c r="B11" s="23" t="s">
        <v>22</v>
      </c>
      <c r="C11" s="45">
        <v>208953000</v>
      </c>
      <c r="D11" s="45">
        <v>213728000</v>
      </c>
      <c r="E11" s="45">
        <v>201381194</v>
      </c>
      <c r="F11" s="45">
        <v>211606000</v>
      </c>
      <c r="G11" s="46">
        <v>215595280</v>
      </c>
      <c r="H11" s="47">
        <v>220115032</v>
      </c>
      <c r="I11" s="24">
        <f t="shared" si="0"/>
        <v>5.077339048848817</v>
      </c>
      <c r="J11" s="25">
        <f t="shared" si="1"/>
        <v>3.0094172448102974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112878907</v>
      </c>
      <c r="D13" s="42">
        <v>112878907</v>
      </c>
      <c r="E13" s="42">
        <v>103946634</v>
      </c>
      <c r="F13" s="42">
        <v>119015734</v>
      </c>
      <c r="G13" s="43">
        <v>124847999</v>
      </c>
      <c r="H13" s="44">
        <v>130341309</v>
      </c>
      <c r="I13" s="21">
        <f t="shared" si="0"/>
        <v>14.496958121799297</v>
      </c>
      <c r="J13" s="22">
        <f t="shared" si="1"/>
        <v>7.834372604978301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4">
        <v>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98828899</v>
      </c>
      <c r="D17" s="42">
        <v>100459438</v>
      </c>
      <c r="E17" s="42">
        <v>75293704</v>
      </c>
      <c r="F17" s="42">
        <v>92586976</v>
      </c>
      <c r="G17" s="43">
        <v>89811302</v>
      </c>
      <c r="H17" s="44">
        <v>89565326</v>
      </c>
      <c r="I17" s="28">
        <f t="shared" si="0"/>
        <v>22.967753054093333</v>
      </c>
      <c r="J17" s="29">
        <f t="shared" si="1"/>
        <v>5.95637284414543</v>
      </c>
      <c r="K17" s="2"/>
    </row>
    <row r="18" spans="1:11" ht="12.75">
      <c r="A18" s="4" t="s">
        <v>17</v>
      </c>
      <c r="B18" s="23" t="s">
        <v>28</v>
      </c>
      <c r="C18" s="45">
        <v>211707806</v>
      </c>
      <c r="D18" s="45">
        <v>213338345</v>
      </c>
      <c r="E18" s="45">
        <v>179240338</v>
      </c>
      <c r="F18" s="45">
        <v>211602710</v>
      </c>
      <c r="G18" s="46">
        <v>214659301</v>
      </c>
      <c r="H18" s="47">
        <v>219906635</v>
      </c>
      <c r="I18" s="24">
        <f t="shared" si="0"/>
        <v>18.055295120008097</v>
      </c>
      <c r="J18" s="25">
        <f t="shared" si="1"/>
        <v>7.053497277593634</v>
      </c>
      <c r="K18" s="2"/>
    </row>
    <row r="19" spans="1:11" ht="23.25" customHeight="1">
      <c r="A19" s="30" t="s">
        <v>17</v>
      </c>
      <c r="B19" s="31" t="s">
        <v>29</v>
      </c>
      <c r="C19" s="51">
        <v>-2754806</v>
      </c>
      <c r="D19" s="51">
        <v>389655</v>
      </c>
      <c r="E19" s="51">
        <v>22140856</v>
      </c>
      <c r="F19" s="52">
        <v>3290</v>
      </c>
      <c r="G19" s="53">
        <v>935979</v>
      </c>
      <c r="H19" s="54">
        <v>208397</v>
      </c>
      <c r="I19" s="32">
        <f t="shared" si="0"/>
        <v>-99.9851405925769</v>
      </c>
      <c r="J19" s="33">
        <f t="shared" si="1"/>
        <v>-78.88623491956473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90000000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27760000</v>
      </c>
      <c r="D23" s="42">
        <v>28950000</v>
      </c>
      <c r="E23" s="42">
        <v>3929008</v>
      </c>
      <c r="F23" s="42">
        <v>27305000</v>
      </c>
      <c r="G23" s="43">
        <v>18713390</v>
      </c>
      <c r="H23" s="44">
        <v>19298037</v>
      </c>
      <c r="I23" s="37">
        <f t="shared" si="0"/>
        <v>594.959134723065</v>
      </c>
      <c r="J23" s="22">
        <f t="shared" si="1"/>
        <v>69.98479423625399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0</v>
      </c>
      <c r="E24" s="42">
        <v>0</v>
      </c>
      <c r="F24" s="42">
        <v>0</v>
      </c>
      <c r="G24" s="43">
        <v>0</v>
      </c>
      <c r="H24" s="44">
        <v>0</v>
      </c>
      <c r="I24" s="37">
        <f t="shared" si="0"/>
        <v>0</v>
      </c>
      <c r="J24" s="22">
        <f t="shared" si="1"/>
        <v>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27760000</v>
      </c>
      <c r="D26" s="45">
        <v>28950000</v>
      </c>
      <c r="E26" s="45">
        <v>3929008</v>
      </c>
      <c r="F26" s="45">
        <v>117305000</v>
      </c>
      <c r="G26" s="46">
        <v>18713390</v>
      </c>
      <c r="H26" s="47">
        <v>19298037</v>
      </c>
      <c r="I26" s="24">
        <f t="shared" si="0"/>
        <v>2885.6136714407303</v>
      </c>
      <c r="J26" s="25">
        <f t="shared" si="1"/>
        <v>69.98479423625399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3300000</v>
      </c>
      <c r="G28" s="43">
        <v>6500000</v>
      </c>
      <c r="H28" s="44">
        <v>7500000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1500000</v>
      </c>
      <c r="D29" s="42">
        <v>1500000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26260000</v>
      </c>
      <c r="D32" s="42">
        <v>27450000</v>
      </c>
      <c r="E32" s="42">
        <v>3929008</v>
      </c>
      <c r="F32" s="42">
        <v>114005000</v>
      </c>
      <c r="G32" s="43">
        <v>12213390</v>
      </c>
      <c r="H32" s="44">
        <v>11798037</v>
      </c>
      <c r="I32" s="37">
        <f t="shared" si="0"/>
        <v>2801.6230050944155</v>
      </c>
      <c r="J32" s="22">
        <f t="shared" si="1"/>
        <v>44.269861071721465</v>
      </c>
      <c r="K32" s="2"/>
    </row>
    <row r="33" spans="1:11" ht="13.5" thickBot="1">
      <c r="A33" s="8" t="s">
        <v>17</v>
      </c>
      <c r="B33" s="38" t="s">
        <v>41</v>
      </c>
      <c r="C33" s="58">
        <v>27760000</v>
      </c>
      <c r="D33" s="58">
        <v>28950000</v>
      </c>
      <c r="E33" s="58">
        <v>3929008</v>
      </c>
      <c r="F33" s="58">
        <v>117305000</v>
      </c>
      <c r="G33" s="59">
        <v>18713390</v>
      </c>
      <c r="H33" s="60">
        <v>19298037</v>
      </c>
      <c r="I33" s="39">
        <f t="shared" si="0"/>
        <v>2885.6136714407303</v>
      </c>
      <c r="J33" s="40">
        <f t="shared" si="1"/>
        <v>69.98479423625399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369015426</v>
      </c>
      <c r="D8" s="42">
        <v>237000001</v>
      </c>
      <c r="E8" s="42">
        <v>296324811</v>
      </c>
      <c r="F8" s="42">
        <v>265602195</v>
      </c>
      <c r="G8" s="43">
        <v>276757488</v>
      </c>
      <c r="H8" s="44">
        <v>288934821</v>
      </c>
      <c r="I8" s="21">
        <f>IF(($E8=0),0,((($F8/$E8)-1)*100))</f>
        <v>-10.367885124543285</v>
      </c>
      <c r="J8" s="22">
        <f>IF(($E8=0),0,(((($H8/$E8)^(1/3))-1)*100))</f>
        <v>-0.8383017344346433</v>
      </c>
      <c r="K8" s="2"/>
    </row>
    <row r="9" spans="1:11" ht="12.75">
      <c r="A9" s="4" t="s">
        <v>17</v>
      </c>
      <c r="B9" s="20" t="s">
        <v>20</v>
      </c>
      <c r="C9" s="42">
        <v>750149501</v>
      </c>
      <c r="D9" s="42">
        <v>930000000</v>
      </c>
      <c r="E9" s="42">
        <v>797588813</v>
      </c>
      <c r="F9" s="42">
        <v>917857793</v>
      </c>
      <c r="G9" s="43">
        <v>984871057</v>
      </c>
      <c r="H9" s="44">
        <v>1057882847</v>
      </c>
      <c r="I9" s="21">
        <f>IF(($E9=0),0,((($F9/$E9)-1)*100))</f>
        <v>15.079070573674148</v>
      </c>
      <c r="J9" s="22">
        <f>IF(($E9=0),0,(((($H9/$E9)^(1/3))-1)*100))</f>
        <v>9.871783379173781</v>
      </c>
      <c r="K9" s="2"/>
    </row>
    <row r="10" spans="1:11" ht="12.75">
      <c r="A10" s="4" t="s">
        <v>17</v>
      </c>
      <c r="B10" s="20" t="s">
        <v>21</v>
      </c>
      <c r="C10" s="42">
        <v>942046758</v>
      </c>
      <c r="D10" s="42">
        <v>1044402323</v>
      </c>
      <c r="E10" s="42">
        <v>1022532478</v>
      </c>
      <c r="F10" s="42">
        <v>972300075</v>
      </c>
      <c r="G10" s="43">
        <v>1054677707</v>
      </c>
      <c r="H10" s="44">
        <v>1082167588</v>
      </c>
      <c r="I10" s="21">
        <f aca="true" t="shared" si="0" ref="I10:I33">IF(($E10=0),0,((($F10/$E10)-1)*100))</f>
        <v>-4.9125484110050905</v>
      </c>
      <c r="J10" s="22">
        <f aca="true" t="shared" si="1" ref="J10:J33">IF(($E10=0),0,(((($H10/$E10)^(1/3))-1)*100))</f>
        <v>1.9074193101457748</v>
      </c>
      <c r="K10" s="2"/>
    </row>
    <row r="11" spans="1:11" ht="12.75">
      <c r="A11" s="8" t="s">
        <v>17</v>
      </c>
      <c r="B11" s="23" t="s">
        <v>22</v>
      </c>
      <c r="C11" s="45">
        <v>2061211685</v>
      </c>
      <c r="D11" s="45">
        <v>2211402324</v>
      </c>
      <c r="E11" s="45">
        <v>2116446102</v>
      </c>
      <c r="F11" s="45">
        <v>2155760063</v>
      </c>
      <c r="G11" s="46">
        <v>2316306252</v>
      </c>
      <c r="H11" s="47">
        <v>2428985256</v>
      </c>
      <c r="I11" s="24">
        <f t="shared" si="0"/>
        <v>1.8575460515081854</v>
      </c>
      <c r="J11" s="25">
        <f t="shared" si="1"/>
        <v>4.6982015947621525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558802602</v>
      </c>
      <c r="D13" s="42">
        <v>558827602</v>
      </c>
      <c r="E13" s="42">
        <v>582313452</v>
      </c>
      <c r="F13" s="42">
        <v>605234181</v>
      </c>
      <c r="G13" s="43">
        <v>626654033</v>
      </c>
      <c r="H13" s="44">
        <v>658402794</v>
      </c>
      <c r="I13" s="21">
        <f t="shared" si="0"/>
        <v>3.9361496666918905</v>
      </c>
      <c r="J13" s="22">
        <f t="shared" si="1"/>
        <v>4.178543362561182</v>
      </c>
      <c r="K13" s="2"/>
    </row>
    <row r="14" spans="1:11" ht="12.75">
      <c r="A14" s="4" t="s">
        <v>17</v>
      </c>
      <c r="B14" s="20" t="s">
        <v>25</v>
      </c>
      <c r="C14" s="42">
        <v>200000000</v>
      </c>
      <c r="D14" s="42">
        <v>200000000</v>
      </c>
      <c r="E14" s="42">
        <v>57</v>
      </c>
      <c r="F14" s="42">
        <v>220000000</v>
      </c>
      <c r="G14" s="43">
        <v>229240000</v>
      </c>
      <c r="H14" s="44">
        <v>239326560</v>
      </c>
      <c r="I14" s="21">
        <f t="shared" si="0"/>
        <v>385964812.28070176</v>
      </c>
      <c r="J14" s="22">
        <f t="shared" si="1"/>
        <v>16032.636469739717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480000000</v>
      </c>
      <c r="D16" s="42">
        <v>480000000</v>
      </c>
      <c r="E16" s="42">
        <v>534768011</v>
      </c>
      <c r="F16" s="42">
        <v>580000000</v>
      </c>
      <c r="G16" s="43">
        <v>604360000</v>
      </c>
      <c r="H16" s="44">
        <v>630951840</v>
      </c>
      <c r="I16" s="21">
        <f t="shared" si="0"/>
        <v>8.458245083773352</v>
      </c>
      <c r="J16" s="22">
        <f t="shared" si="1"/>
        <v>5.668026609437149</v>
      </c>
      <c r="K16" s="2"/>
    </row>
    <row r="17" spans="1:11" ht="12.75">
      <c r="A17" s="4" t="s">
        <v>17</v>
      </c>
      <c r="B17" s="20" t="s">
        <v>27</v>
      </c>
      <c r="C17" s="42">
        <v>1223671767</v>
      </c>
      <c r="D17" s="42">
        <v>1229814117</v>
      </c>
      <c r="E17" s="42">
        <v>684673230</v>
      </c>
      <c r="F17" s="42">
        <v>1229856010</v>
      </c>
      <c r="G17" s="43">
        <v>1277262288</v>
      </c>
      <c r="H17" s="44">
        <v>1317008693</v>
      </c>
      <c r="I17" s="28">
        <f t="shared" si="0"/>
        <v>79.62671185493846</v>
      </c>
      <c r="J17" s="29">
        <f t="shared" si="1"/>
        <v>24.36602815609401</v>
      </c>
      <c r="K17" s="2"/>
    </row>
    <row r="18" spans="1:11" ht="12.75">
      <c r="A18" s="4" t="s">
        <v>17</v>
      </c>
      <c r="B18" s="23" t="s">
        <v>28</v>
      </c>
      <c r="C18" s="45">
        <v>2462474369</v>
      </c>
      <c r="D18" s="45">
        <v>2468641719</v>
      </c>
      <c r="E18" s="45">
        <v>1801754750</v>
      </c>
      <c r="F18" s="45">
        <v>2635090191</v>
      </c>
      <c r="G18" s="46">
        <v>2737516321</v>
      </c>
      <c r="H18" s="47">
        <v>2845689887</v>
      </c>
      <c r="I18" s="24">
        <f t="shared" si="0"/>
        <v>46.251324771032245</v>
      </c>
      <c r="J18" s="25">
        <f t="shared" si="1"/>
        <v>16.45656202777368</v>
      </c>
      <c r="K18" s="2"/>
    </row>
    <row r="19" spans="1:11" ht="23.25" customHeight="1">
      <c r="A19" s="30" t="s">
        <v>17</v>
      </c>
      <c r="B19" s="31" t="s">
        <v>29</v>
      </c>
      <c r="C19" s="51">
        <v>-401262684</v>
      </c>
      <c r="D19" s="51">
        <v>-257239395</v>
      </c>
      <c r="E19" s="51">
        <v>314691352</v>
      </c>
      <c r="F19" s="52">
        <v>-479330128</v>
      </c>
      <c r="G19" s="53">
        <v>-421210069</v>
      </c>
      <c r="H19" s="54">
        <v>-416704631</v>
      </c>
      <c r="I19" s="32">
        <f t="shared" si="0"/>
        <v>-252.31754064852723</v>
      </c>
      <c r="J19" s="33">
        <f t="shared" si="1"/>
        <v>-209.81150394829388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194500</v>
      </c>
      <c r="E23" s="42">
        <v>364718</v>
      </c>
      <c r="F23" s="42">
        <v>0</v>
      </c>
      <c r="G23" s="43">
        <v>0</v>
      </c>
      <c r="H23" s="44">
        <v>0</v>
      </c>
      <c r="I23" s="37">
        <f t="shared" si="0"/>
        <v>-100</v>
      </c>
      <c r="J23" s="22">
        <f t="shared" si="1"/>
        <v>-100</v>
      </c>
      <c r="K23" s="2"/>
    </row>
    <row r="24" spans="1:11" ht="12.75">
      <c r="A24" s="8" t="s">
        <v>17</v>
      </c>
      <c r="B24" s="20" t="s">
        <v>33</v>
      </c>
      <c r="C24" s="42">
        <v>281482417</v>
      </c>
      <c r="D24" s="42">
        <v>421794575</v>
      </c>
      <c r="E24" s="42">
        <v>295671648</v>
      </c>
      <c r="F24" s="42">
        <v>310285000</v>
      </c>
      <c r="G24" s="43">
        <v>338000000</v>
      </c>
      <c r="H24" s="44">
        <v>349294000</v>
      </c>
      <c r="I24" s="37">
        <f t="shared" si="0"/>
        <v>4.942425862895039</v>
      </c>
      <c r="J24" s="22">
        <f t="shared" si="1"/>
        <v>5.7126957723954375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281482417</v>
      </c>
      <c r="D26" s="45">
        <v>421989075</v>
      </c>
      <c r="E26" s="45">
        <v>296036366</v>
      </c>
      <c r="F26" s="45">
        <v>310285000</v>
      </c>
      <c r="G26" s="46">
        <v>338000000</v>
      </c>
      <c r="H26" s="47">
        <v>349294000</v>
      </c>
      <c r="I26" s="24">
        <f t="shared" si="0"/>
        <v>4.813136369874238</v>
      </c>
      <c r="J26" s="25">
        <f t="shared" si="1"/>
        <v>5.669265109037092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97400000</v>
      </c>
      <c r="D28" s="42">
        <v>146035992</v>
      </c>
      <c r="E28" s="42">
        <v>121684466</v>
      </c>
      <c r="F28" s="42">
        <v>62000000</v>
      </c>
      <c r="G28" s="43">
        <v>65000000</v>
      </c>
      <c r="H28" s="44">
        <v>70000000</v>
      </c>
      <c r="I28" s="37">
        <f t="shared" si="0"/>
        <v>-49.04854987817426</v>
      </c>
      <c r="J28" s="22">
        <f t="shared" si="1"/>
        <v>-16.832374961201136</v>
      </c>
      <c r="K28" s="2"/>
    </row>
    <row r="29" spans="1:11" ht="12.75">
      <c r="A29" s="8" t="s">
        <v>17</v>
      </c>
      <c r="B29" s="20" t="s">
        <v>38</v>
      </c>
      <c r="C29" s="42">
        <v>22897150</v>
      </c>
      <c r="D29" s="42">
        <v>21897150</v>
      </c>
      <c r="E29" s="42">
        <v>12347826</v>
      </c>
      <c r="F29" s="42">
        <v>35286732</v>
      </c>
      <c r="G29" s="43">
        <v>67000000</v>
      </c>
      <c r="H29" s="44">
        <v>75000000</v>
      </c>
      <c r="I29" s="37">
        <f t="shared" si="0"/>
        <v>185.77283158994953</v>
      </c>
      <c r="J29" s="22">
        <f t="shared" si="1"/>
        <v>82.45548377913934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62600000</v>
      </c>
      <c r="D31" s="42">
        <v>120087358</v>
      </c>
      <c r="E31" s="42">
        <v>92461151</v>
      </c>
      <c r="F31" s="42">
        <v>104430000</v>
      </c>
      <c r="G31" s="43">
        <v>96000000</v>
      </c>
      <c r="H31" s="44">
        <v>96000000</v>
      </c>
      <c r="I31" s="37">
        <f t="shared" si="0"/>
        <v>12.94473286407607</v>
      </c>
      <c r="J31" s="22">
        <f t="shared" si="1"/>
        <v>1.2598576520928662</v>
      </c>
      <c r="K31" s="2"/>
    </row>
    <row r="32" spans="1:11" ht="12.75">
      <c r="A32" s="8" t="s">
        <v>17</v>
      </c>
      <c r="B32" s="20" t="s">
        <v>34</v>
      </c>
      <c r="C32" s="42">
        <v>98585267</v>
      </c>
      <c r="D32" s="42">
        <v>133968575</v>
      </c>
      <c r="E32" s="42">
        <v>69542923</v>
      </c>
      <c r="F32" s="42">
        <v>108568268</v>
      </c>
      <c r="G32" s="43">
        <v>110000000</v>
      </c>
      <c r="H32" s="44">
        <v>108294000</v>
      </c>
      <c r="I32" s="37">
        <f t="shared" si="0"/>
        <v>56.11691789256543</v>
      </c>
      <c r="J32" s="22">
        <f t="shared" si="1"/>
        <v>15.90899800156038</v>
      </c>
      <c r="K32" s="2"/>
    </row>
    <row r="33" spans="1:11" ht="13.5" thickBot="1">
      <c r="A33" s="8" t="s">
        <v>17</v>
      </c>
      <c r="B33" s="38" t="s">
        <v>41</v>
      </c>
      <c r="C33" s="58">
        <v>281482417</v>
      </c>
      <c r="D33" s="58">
        <v>421989075</v>
      </c>
      <c r="E33" s="58">
        <v>296036366</v>
      </c>
      <c r="F33" s="58">
        <v>310285000</v>
      </c>
      <c r="G33" s="59">
        <v>338000000</v>
      </c>
      <c r="H33" s="60">
        <v>349294000</v>
      </c>
      <c r="I33" s="39">
        <f t="shared" si="0"/>
        <v>4.813136369874238</v>
      </c>
      <c r="J33" s="40">
        <f t="shared" si="1"/>
        <v>5.669265109037092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44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398240441</v>
      </c>
      <c r="D8" s="42">
        <v>398240441</v>
      </c>
      <c r="E8" s="42">
        <v>414491990</v>
      </c>
      <c r="F8" s="42">
        <v>496067451</v>
      </c>
      <c r="G8" s="43">
        <v>527815767</v>
      </c>
      <c r="H8" s="44">
        <v>561595977</v>
      </c>
      <c r="I8" s="21">
        <f>IF(($E8=0),0,((($F8/$E8)-1)*100))</f>
        <v>19.680829296604752</v>
      </c>
      <c r="J8" s="22">
        <f>IF(($E8=0),0,(((($H8/$E8)^(1/3))-1)*100))</f>
        <v>10.654551415655277</v>
      </c>
      <c r="K8" s="2"/>
    </row>
    <row r="9" spans="1:11" ht="12.75">
      <c r="A9" s="4" t="s">
        <v>17</v>
      </c>
      <c r="B9" s="20" t="s">
        <v>20</v>
      </c>
      <c r="C9" s="42">
        <v>3339986071</v>
      </c>
      <c r="D9" s="42">
        <v>3273586072</v>
      </c>
      <c r="E9" s="42">
        <v>3147658469</v>
      </c>
      <c r="F9" s="42">
        <v>3629436452</v>
      </c>
      <c r="G9" s="43">
        <v>3763016704</v>
      </c>
      <c r="H9" s="44">
        <v>3934592309</v>
      </c>
      <c r="I9" s="21">
        <f>IF(($E9=0),0,((($F9/$E9)-1)*100))</f>
        <v>15.30591669156085</v>
      </c>
      <c r="J9" s="22">
        <f>IF(($E9=0),0,(((($H9/$E9)^(1/3))-1)*100))</f>
        <v>7.7219099297414</v>
      </c>
      <c r="K9" s="2"/>
    </row>
    <row r="10" spans="1:11" ht="12.75">
      <c r="A10" s="4" t="s">
        <v>17</v>
      </c>
      <c r="B10" s="20" t="s">
        <v>21</v>
      </c>
      <c r="C10" s="42">
        <v>1452522402</v>
      </c>
      <c r="D10" s="42">
        <v>1547910588</v>
      </c>
      <c r="E10" s="42">
        <v>1385012020</v>
      </c>
      <c r="F10" s="42">
        <v>1544234551</v>
      </c>
      <c r="G10" s="43">
        <v>1657537620</v>
      </c>
      <c r="H10" s="44">
        <v>1727204463</v>
      </c>
      <c r="I10" s="21">
        <f aca="true" t="shared" si="0" ref="I10:I33">IF(($E10=0),0,((($F10/$E10)-1)*100))</f>
        <v>11.496111853238645</v>
      </c>
      <c r="J10" s="22">
        <f aca="true" t="shared" si="1" ref="J10:J33">IF(($E10=0),0,(((($H10/$E10)^(1/3))-1)*100))</f>
        <v>7.637450621718855</v>
      </c>
      <c r="K10" s="2"/>
    </row>
    <row r="11" spans="1:11" ht="12.75">
      <c r="A11" s="8" t="s">
        <v>17</v>
      </c>
      <c r="B11" s="23" t="s">
        <v>22</v>
      </c>
      <c r="C11" s="45">
        <v>5190748914</v>
      </c>
      <c r="D11" s="45">
        <v>5219737101</v>
      </c>
      <c r="E11" s="45">
        <v>4947162479</v>
      </c>
      <c r="F11" s="45">
        <v>5669738454</v>
      </c>
      <c r="G11" s="46">
        <v>5948370091</v>
      </c>
      <c r="H11" s="47">
        <v>6223392749</v>
      </c>
      <c r="I11" s="24">
        <f t="shared" si="0"/>
        <v>14.60586706151723</v>
      </c>
      <c r="J11" s="25">
        <f t="shared" si="1"/>
        <v>7.950256471919226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792398131</v>
      </c>
      <c r="D13" s="42">
        <v>799008524</v>
      </c>
      <c r="E13" s="42">
        <v>700662323</v>
      </c>
      <c r="F13" s="42">
        <v>875663772</v>
      </c>
      <c r="G13" s="43">
        <v>908099914</v>
      </c>
      <c r="H13" s="44">
        <v>948903654</v>
      </c>
      <c r="I13" s="21">
        <f t="shared" si="0"/>
        <v>24.97657477152515</v>
      </c>
      <c r="J13" s="22">
        <f t="shared" si="1"/>
        <v>10.638034395556883</v>
      </c>
      <c r="K13" s="2"/>
    </row>
    <row r="14" spans="1:11" ht="12.75">
      <c r="A14" s="4" t="s">
        <v>17</v>
      </c>
      <c r="B14" s="20" t="s">
        <v>25</v>
      </c>
      <c r="C14" s="42">
        <v>898086851</v>
      </c>
      <c r="D14" s="42">
        <v>898086851</v>
      </c>
      <c r="E14" s="42">
        <v>0</v>
      </c>
      <c r="F14" s="42">
        <v>793908413</v>
      </c>
      <c r="G14" s="43">
        <v>828840382</v>
      </c>
      <c r="H14" s="44">
        <v>866138200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1076054953</v>
      </c>
      <c r="D16" s="42">
        <v>1515610066</v>
      </c>
      <c r="E16" s="42">
        <v>1823902839</v>
      </c>
      <c r="F16" s="42">
        <v>1627750079</v>
      </c>
      <c r="G16" s="43">
        <v>1699371082</v>
      </c>
      <c r="H16" s="44">
        <v>1775842781</v>
      </c>
      <c r="I16" s="21">
        <f t="shared" si="0"/>
        <v>-10.754561910082094</v>
      </c>
      <c r="J16" s="22">
        <f t="shared" si="1"/>
        <v>-0.886167044624897</v>
      </c>
      <c r="K16" s="2"/>
    </row>
    <row r="17" spans="1:11" ht="12.75">
      <c r="A17" s="4" t="s">
        <v>17</v>
      </c>
      <c r="B17" s="20" t="s">
        <v>27</v>
      </c>
      <c r="C17" s="42">
        <v>1559550470</v>
      </c>
      <c r="D17" s="42">
        <v>1727750719</v>
      </c>
      <c r="E17" s="42">
        <v>1268986952</v>
      </c>
      <c r="F17" s="42">
        <v>2012866491</v>
      </c>
      <c r="G17" s="43">
        <v>2075473067</v>
      </c>
      <c r="H17" s="44">
        <v>2175371574</v>
      </c>
      <c r="I17" s="28">
        <f t="shared" si="0"/>
        <v>58.619951751875846</v>
      </c>
      <c r="J17" s="29">
        <f t="shared" si="1"/>
        <v>19.68106105919403</v>
      </c>
      <c r="K17" s="2"/>
    </row>
    <row r="18" spans="1:11" ht="12.75">
      <c r="A18" s="4" t="s">
        <v>17</v>
      </c>
      <c r="B18" s="23" t="s">
        <v>28</v>
      </c>
      <c r="C18" s="45">
        <v>4326090405</v>
      </c>
      <c r="D18" s="45">
        <v>4940456160</v>
      </c>
      <c r="E18" s="45">
        <v>3793552114</v>
      </c>
      <c r="F18" s="45">
        <v>5310188755</v>
      </c>
      <c r="G18" s="46">
        <v>5511784445</v>
      </c>
      <c r="H18" s="47">
        <v>5766256209</v>
      </c>
      <c r="I18" s="24">
        <f t="shared" si="0"/>
        <v>39.97932796027486</v>
      </c>
      <c r="J18" s="25">
        <f t="shared" si="1"/>
        <v>14.97832040896765</v>
      </c>
      <c r="K18" s="2"/>
    </row>
    <row r="19" spans="1:11" ht="23.25" customHeight="1">
      <c r="A19" s="30" t="s">
        <v>17</v>
      </c>
      <c r="B19" s="31" t="s">
        <v>29</v>
      </c>
      <c r="C19" s="51">
        <v>864658509</v>
      </c>
      <c r="D19" s="51">
        <v>279280941</v>
      </c>
      <c r="E19" s="51">
        <v>1153610365</v>
      </c>
      <c r="F19" s="52">
        <v>359549699</v>
      </c>
      <c r="G19" s="53">
        <v>436585646</v>
      </c>
      <c r="H19" s="54">
        <v>457136540</v>
      </c>
      <c r="I19" s="32">
        <f t="shared" si="0"/>
        <v>-68.83265702974157</v>
      </c>
      <c r="J19" s="33">
        <f t="shared" si="1"/>
        <v>-26.549358054366657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95000000</v>
      </c>
      <c r="D22" s="42">
        <v>125000000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57318500</v>
      </c>
      <c r="D23" s="42">
        <v>26393115</v>
      </c>
      <c r="E23" s="42">
        <v>7594942</v>
      </c>
      <c r="F23" s="42">
        <v>182944900</v>
      </c>
      <c r="G23" s="43">
        <v>124605368</v>
      </c>
      <c r="H23" s="44">
        <v>130724846</v>
      </c>
      <c r="I23" s="37">
        <f t="shared" si="0"/>
        <v>2308.772838554922</v>
      </c>
      <c r="J23" s="22">
        <f t="shared" si="1"/>
        <v>158.19305669420905</v>
      </c>
      <c r="K23" s="2"/>
    </row>
    <row r="24" spans="1:11" ht="12.75">
      <c r="A24" s="8" t="s">
        <v>17</v>
      </c>
      <c r="B24" s="20" t="s">
        <v>33</v>
      </c>
      <c r="C24" s="42">
        <v>459085997</v>
      </c>
      <c r="D24" s="42">
        <v>422121384</v>
      </c>
      <c r="E24" s="42">
        <v>335841452</v>
      </c>
      <c r="F24" s="42">
        <v>443924887</v>
      </c>
      <c r="G24" s="43">
        <v>522686905</v>
      </c>
      <c r="H24" s="44">
        <v>528572462</v>
      </c>
      <c r="I24" s="37">
        <f t="shared" si="0"/>
        <v>32.182875090713935</v>
      </c>
      <c r="J24" s="22">
        <f t="shared" si="1"/>
        <v>16.32062974920949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611404497</v>
      </c>
      <c r="D26" s="45">
        <v>573514499</v>
      </c>
      <c r="E26" s="45">
        <v>343436394</v>
      </c>
      <c r="F26" s="45">
        <v>626869787</v>
      </c>
      <c r="G26" s="46">
        <v>647292273</v>
      </c>
      <c r="H26" s="47">
        <v>659297308</v>
      </c>
      <c r="I26" s="24">
        <f t="shared" si="0"/>
        <v>82.5286422614838</v>
      </c>
      <c r="J26" s="25">
        <f t="shared" si="1"/>
        <v>24.282981230078615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142300000</v>
      </c>
      <c r="D28" s="42">
        <v>88500003</v>
      </c>
      <c r="E28" s="42">
        <v>59201901</v>
      </c>
      <c r="F28" s="42">
        <v>55850003</v>
      </c>
      <c r="G28" s="43">
        <v>67866103</v>
      </c>
      <c r="H28" s="44">
        <v>86882944</v>
      </c>
      <c r="I28" s="37">
        <f t="shared" si="0"/>
        <v>-5.661808055791995</v>
      </c>
      <c r="J28" s="22">
        <f t="shared" si="1"/>
        <v>13.640453635741867</v>
      </c>
      <c r="K28" s="2"/>
    </row>
    <row r="29" spans="1:11" ht="12.75">
      <c r="A29" s="8" t="s">
        <v>17</v>
      </c>
      <c r="B29" s="20" t="s">
        <v>38</v>
      </c>
      <c r="C29" s="42">
        <v>38800000</v>
      </c>
      <c r="D29" s="42">
        <v>120800000</v>
      </c>
      <c r="E29" s="42">
        <v>726127</v>
      </c>
      <c r="F29" s="42">
        <v>116700000</v>
      </c>
      <c r="G29" s="43">
        <v>100352300</v>
      </c>
      <c r="H29" s="44">
        <v>107204706</v>
      </c>
      <c r="I29" s="37">
        <f t="shared" si="0"/>
        <v>15971.568747615775</v>
      </c>
      <c r="J29" s="22">
        <f t="shared" si="1"/>
        <v>428.5268902860985</v>
      </c>
      <c r="K29" s="2"/>
    </row>
    <row r="30" spans="1:11" ht="12.75">
      <c r="A30" s="8" t="s">
        <v>17</v>
      </c>
      <c r="B30" s="20" t="s">
        <v>39</v>
      </c>
      <c r="C30" s="42">
        <v>1500000</v>
      </c>
      <c r="D30" s="42">
        <v>1500000</v>
      </c>
      <c r="E30" s="42">
        <v>0</v>
      </c>
      <c r="F30" s="42">
        <v>1500000</v>
      </c>
      <c r="G30" s="43">
        <v>1500000</v>
      </c>
      <c r="H30" s="44">
        <v>1500000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267830236</v>
      </c>
      <c r="D31" s="42">
        <v>267550235</v>
      </c>
      <c r="E31" s="42">
        <v>210502269</v>
      </c>
      <c r="F31" s="42">
        <v>264669275</v>
      </c>
      <c r="G31" s="43">
        <v>284310894</v>
      </c>
      <c r="H31" s="44">
        <v>304610771</v>
      </c>
      <c r="I31" s="37">
        <f t="shared" si="0"/>
        <v>25.732267047439763</v>
      </c>
      <c r="J31" s="22">
        <f t="shared" si="1"/>
        <v>13.108738345592297</v>
      </c>
      <c r="K31" s="2"/>
    </row>
    <row r="32" spans="1:11" ht="12.75">
      <c r="A32" s="8" t="s">
        <v>17</v>
      </c>
      <c r="B32" s="20" t="s">
        <v>34</v>
      </c>
      <c r="C32" s="42">
        <v>160974261</v>
      </c>
      <c r="D32" s="42">
        <v>95464261</v>
      </c>
      <c r="E32" s="42">
        <v>73239133</v>
      </c>
      <c r="F32" s="42">
        <v>188150509</v>
      </c>
      <c r="G32" s="43">
        <v>193262976</v>
      </c>
      <c r="H32" s="44">
        <v>159098887</v>
      </c>
      <c r="I32" s="37">
        <f t="shared" si="0"/>
        <v>156.89887535943384</v>
      </c>
      <c r="J32" s="22">
        <f t="shared" si="1"/>
        <v>29.51139530655922</v>
      </c>
      <c r="K32" s="2"/>
    </row>
    <row r="33" spans="1:11" ht="13.5" thickBot="1">
      <c r="A33" s="8" t="s">
        <v>17</v>
      </c>
      <c r="B33" s="38" t="s">
        <v>41</v>
      </c>
      <c r="C33" s="58">
        <v>611404497</v>
      </c>
      <c r="D33" s="58">
        <v>573814499</v>
      </c>
      <c r="E33" s="58">
        <v>343669430</v>
      </c>
      <c r="F33" s="58">
        <v>626869787</v>
      </c>
      <c r="G33" s="59">
        <v>647292273</v>
      </c>
      <c r="H33" s="60">
        <v>659297308</v>
      </c>
      <c r="I33" s="39">
        <f t="shared" si="0"/>
        <v>82.40487290359226</v>
      </c>
      <c r="J33" s="40">
        <f t="shared" si="1"/>
        <v>24.254883534010997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6886633</v>
      </c>
      <c r="D8" s="42">
        <v>6886633</v>
      </c>
      <c r="E8" s="42">
        <v>5859962</v>
      </c>
      <c r="F8" s="42">
        <v>7155212</v>
      </c>
      <c r="G8" s="43">
        <v>7175872</v>
      </c>
      <c r="H8" s="44">
        <v>7189645</v>
      </c>
      <c r="I8" s="21">
        <f>IF(($E8=0),0,((($F8/$E8)-1)*100))</f>
        <v>22.103385653354056</v>
      </c>
      <c r="J8" s="22">
        <f>IF(($E8=0),0,(((($H8/$E8)^(1/3))-1)*100))</f>
        <v>7.054324561727543</v>
      </c>
      <c r="K8" s="2"/>
    </row>
    <row r="9" spans="1:11" ht="12.75">
      <c r="A9" s="4" t="s">
        <v>17</v>
      </c>
      <c r="B9" s="20" t="s">
        <v>20</v>
      </c>
      <c r="C9" s="42">
        <v>60042685</v>
      </c>
      <c r="D9" s="42">
        <v>60042685</v>
      </c>
      <c r="E9" s="42">
        <v>36351969</v>
      </c>
      <c r="F9" s="42">
        <v>68652346</v>
      </c>
      <c r="G9" s="43">
        <v>64683872</v>
      </c>
      <c r="H9" s="44">
        <v>64713773</v>
      </c>
      <c r="I9" s="21">
        <f>IF(($E9=0),0,((($F9/$E9)-1)*100))</f>
        <v>88.85454595320546</v>
      </c>
      <c r="J9" s="22">
        <f>IF(($E9=0),0,(((($H9/$E9)^(1/3))-1)*100))</f>
        <v>21.19636487836065</v>
      </c>
      <c r="K9" s="2"/>
    </row>
    <row r="10" spans="1:11" ht="12.75">
      <c r="A10" s="4" t="s">
        <v>17</v>
      </c>
      <c r="B10" s="20" t="s">
        <v>21</v>
      </c>
      <c r="C10" s="42">
        <v>184667231</v>
      </c>
      <c r="D10" s="42">
        <v>184667231</v>
      </c>
      <c r="E10" s="42">
        <v>74768586</v>
      </c>
      <c r="F10" s="42">
        <v>184445762</v>
      </c>
      <c r="G10" s="43">
        <v>193085363</v>
      </c>
      <c r="H10" s="44">
        <v>194676279</v>
      </c>
      <c r="I10" s="21">
        <f aca="true" t="shared" si="0" ref="I10:I33">IF(($E10=0),0,((($F10/$E10)-1)*100))</f>
        <v>146.68884603488422</v>
      </c>
      <c r="J10" s="22">
        <f aca="true" t="shared" si="1" ref="J10:J33">IF(($E10=0),0,(((($H10/$E10)^(1/3))-1)*100))</f>
        <v>37.572392381734886</v>
      </c>
      <c r="K10" s="2"/>
    </row>
    <row r="11" spans="1:11" ht="12.75">
      <c r="A11" s="8" t="s">
        <v>17</v>
      </c>
      <c r="B11" s="23" t="s">
        <v>22</v>
      </c>
      <c r="C11" s="45">
        <v>251596549</v>
      </c>
      <c r="D11" s="45">
        <v>251596549</v>
      </c>
      <c r="E11" s="45">
        <v>116980517</v>
      </c>
      <c r="F11" s="45">
        <v>260253320</v>
      </c>
      <c r="G11" s="46">
        <v>264945107</v>
      </c>
      <c r="H11" s="47">
        <v>266579697</v>
      </c>
      <c r="I11" s="24">
        <f t="shared" si="0"/>
        <v>122.47578201419644</v>
      </c>
      <c r="J11" s="25">
        <f t="shared" si="1"/>
        <v>31.594532189849556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61978074</v>
      </c>
      <c r="D13" s="42">
        <v>61978074</v>
      </c>
      <c r="E13" s="42">
        <v>40420794</v>
      </c>
      <c r="F13" s="42">
        <v>77256258</v>
      </c>
      <c r="G13" s="43">
        <v>77476179</v>
      </c>
      <c r="H13" s="44">
        <v>77622788</v>
      </c>
      <c r="I13" s="21">
        <f t="shared" si="0"/>
        <v>91.12998621452118</v>
      </c>
      <c r="J13" s="22">
        <f t="shared" si="1"/>
        <v>24.297234387439094</v>
      </c>
      <c r="K13" s="2"/>
    </row>
    <row r="14" spans="1:11" ht="12.75">
      <c r="A14" s="4" t="s">
        <v>17</v>
      </c>
      <c r="B14" s="20" t="s">
        <v>25</v>
      </c>
      <c r="C14" s="42">
        <v>37807891</v>
      </c>
      <c r="D14" s="42">
        <v>37807891</v>
      </c>
      <c r="E14" s="42">
        <v>0</v>
      </c>
      <c r="F14" s="42">
        <v>39074599</v>
      </c>
      <c r="G14" s="43">
        <v>39187422</v>
      </c>
      <c r="H14" s="44">
        <v>39262638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30589429</v>
      </c>
      <c r="D16" s="42">
        <v>30589429</v>
      </c>
      <c r="E16" s="42">
        <v>9647412</v>
      </c>
      <c r="F16" s="42">
        <v>35361380</v>
      </c>
      <c r="G16" s="43">
        <v>33311888</v>
      </c>
      <c r="H16" s="44">
        <v>33311888</v>
      </c>
      <c r="I16" s="21">
        <f t="shared" si="0"/>
        <v>266.537471396474</v>
      </c>
      <c r="J16" s="22">
        <f t="shared" si="1"/>
        <v>51.14581983874436</v>
      </c>
      <c r="K16" s="2"/>
    </row>
    <row r="17" spans="1:11" ht="12.75">
      <c r="A17" s="4" t="s">
        <v>17</v>
      </c>
      <c r="B17" s="20" t="s">
        <v>27</v>
      </c>
      <c r="C17" s="42">
        <v>110513796</v>
      </c>
      <c r="D17" s="42">
        <v>110513796</v>
      </c>
      <c r="E17" s="42">
        <v>22636643</v>
      </c>
      <c r="F17" s="42">
        <v>96118641</v>
      </c>
      <c r="G17" s="43">
        <v>96348740</v>
      </c>
      <c r="H17" s="44">
        <v>96485475</v>
      </c>
      <c r="I17" s="28">
        <f t="shared" si="0"/>
        <v>324.6152620775086</v>
      </c>
      <c r="J17" s="29">
        <f t="shared" si="1"/>
        <v>62.1374378413309</v>
      </c>
      <c r="K17" s="2"/>
    </row>
    <row r="18" spans="1:11" ht="12.75">
      <c r="A18" s="4" t="s">
        <v>17</v>
      </c>
      <c r="B18" s="23" t="s">
        <v>28</v>
      </c>
      <c r="C18" s="45">
        <v>240889190</v>
      </c>
      <c r="D18" s="45">
        <v>240889190</v>
      </c>
      <c r="E18" s="45">
        <v>72704849</v>
      </c>
      <c r="F18" s="45">
        <v>247810878</v>
      </c>
      <c r="G18" s="46">
        <v>246324229</v>
      </c>
      <c r="H18" s="47">
        <v>246682789</v>
      </c>
      <c r="I18" s="24">
        <f t="shared" si="0"/>
        <v>240.84504872570466</v>
      </c>
      <c r="J18" s="25">
        <f t="shared" si="1"/>
        <v>50.26522674821543</v>
      </c>
      <c r="K18" s="2"/>
    </row>
    <row r="19" spans="1:11" ht="23.25" customHeight="1">
      <c r="A19" s="30" t="s">
        <v>17</v>
      </c>
      <c r="B19" s="31" t="s">
        <v>29</v>
      </c>
      <c r="C19" s="51">
        <v>10707359</v>
      </c>
      <c r="D19" s="51">
        <v>10707359</v>
      </c>
      <c r="E19" s="51">
        <v>44275668</v>
      </c>
      <c r="F19" s="52">
        <v>12442442</v>
      </c>
      <c r="G19" s="53">
        <v>18620878</v>
      </c>
      <c r="H19" s="54">
        <v>19896908</v>
      </c>
      <c r="I19" s="32">
        <f t="shared" si="0"/>
        <v>-71.89778819373205</v>
      </c>
      <c r="J19" s="33">
        <f t="shared" si="1"/>
        <v>-23.403870770284673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2000000</v>
      </c>
      <c r="G23" s="43">
        <v>0</v>
      </c>
      <c r="H23" s="44">
        <v>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0</v>
      </c>
      <c r="E24" s="42">
        <v>0</v>
      </c>
      <c r="F24" s="42">
        <v>26255150</v>
      </c>
      <c r="G24" s="43">
        <v>46103200</v>
      </c>
      <c r="H24" s="44">
        <v>48698550</v>
      </c>
      <c r="I24" s="37">
        <f t="shared" si="0"/>
        <v>0</v>
      </c>
      <c r="J24" s="22">
        <f t="shared" si="1"/>
        <v>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0</v>
      </c>
      <c r="D26" s="45">
        <v>0</v>
      </c>
      <c r="E26" s="45">
        <v>0</v>
      </c>
      <c r="F26" s="45">
        <v>28255150</v>
      </c>
      <c r="G26" s="46">
        <v>46103200</v>
      </c>
      <c r="H26" s="47">
        <v>48698550</v>
      </c>
      <c r="I26" s="24">
        <f t="shared" si="0"/>
        <v>0</v>
      </c>
      <c r="J26" s="25">
        <f t="shared" si="1"/>
        <v>0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1402741</v>
      </c>
      <c r="D28" s="42">
        <v>6084570</v>
      </c>
      <c r="E28" s="42">
        <v>-4681829</v>
      </c>
      <c r="F28" s="42">
        <v>1402741</v>
      </c>
      <c r="G28" s="43">
        <v>0</v>
      </c>
      <c r="H28" s="44">
        <v>13625823</v>
      </c>
      <c r="I28" s="37">
        <f t="shared" si="0"/>
        <v>-129.96138902125645</v>
      </c>
      <c r="J28" s="22">
        <f t="shared" si="1"/>
        <v>-242.77397969342528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910922</v>
      </c>
      <c r="G29" s="43">
        <v>18500000</v>
      </c>
      <c r="H29" s="44">
        <v>20000000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18765062</v>
      </c>
      <c r="D31" s="42">
        <v>-9600257</v>
      </c>
      <c r="E31" s="42">
        <v>23812009</v>
      </c>
      <c r="F31" s="42">
        <v>7141487</v>
      </c>
      <c r="G31" s="43">
        <v>0</v>
      </c>
      <c r="H31" s="44">
        <v>0</v>
      </c>
      <c r="I31" s="37">
        <f t="shared" si="0"/>
        <v>-70.00888501260015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13744347</v>
      </c>
      <c r="D32" s="42">
        <v>22647960</v>
      </c>
      <c r="E32" s="42">
        <v>9892303</v>
      </c>
      <c r="F32" s="42">
        <v>18800000</v>
      </c>
      <c r="G32" s="43">
        <v>27603200</v>
      </c>
      <c r="H32" s="44">
        <v>15072727</v>
      </c>
      <c r="I32" s="37">
        <f t="shared" si="0"/>
        <v>90.04674644519078</v>
      </c>
      <c r="J32" s="22">
        <f t="shared" si="1"/>
        <v>15.07071394498043</v>
      </c>
      <c r="K32" s="2"/>
    </row>
    <row r="33" spans="1:11" ht="13.5" thickBot="1">
      <c r="A33" s="8" t="s">
        <v>17</v>
      </c>
      <c r="B33" s="38" t="s">
        <v>41</v>
      </c>
      <c r="C33" s="58">
        <v>33912150</v>
      </c>
      <c r="D33" s="58">
        <v>19132273</v>
      </c>
      <c r="E33" s="58">
        <v>29022483</v>
      </c>
      <c r="F33" s="58">
        <v>28255150</v>
      </c>
      <c r="G33" s="59">
        <v>46103200</v>
      </c>
      <c r="H33" s="60">
        <v>48698550</v>
      </c>
      <c r="I33" s="39">
        <f t="shared" si="0"/>
        <v>-2.6439260899903005</v>
      </c>
      <c r="J33" s="40">
        <f t="shared" si="1"/>
        <v>18.830289434543722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46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148602075</v>
      </c>
      <c r="D8" s="42">
        <v>154602075</v>
      </c>
      <c r="E8" s="42">
        <v>144972081</v>
      </c>
      <c r="F8" s="42">
        <v>149168373</v>
      </c>
      <c r="G8" s="43">
        <v>155433444</v>
      </c>
      <c r="H8" s="44">
        <v>162272515</v>
      </c>
      <c r="I8" s="21">
        <f>IF(($E8=0),0,((($F8/$E8)-1)*100))</f>
        <v>2.894551813738544</v>
      </c>
      <c r="J8" s="22">
        <f>IF(($E8=0),0,(((($H8/$E8)^(1/3))-1)*100))</f>
        <v>3.8293650211178587</v>
      </c>
      <c r="K8" s="2"/>
    </row>
    <row r="9" spans="1:11" ht="12.75">
      <c r="A9" s="4" t="s">
        <v>17</v>
      </c>
      <c r="B9" s="20" t="s">
        <v>20</v>
      </c>
      <c r="C9" s="42">
        <v>186492720</v>
      </c>
      <c r="D9" s="42">
        <v>188012720</v>
      </c>
      <c r="E9" s="42">
        <v>173182035</v>
      </c>
      <c r="F9" s="42">
        <v>189469142</v>
      </c>
      <c r="G9" s="43">
        <v>197426848</v>
      </c>
      <c r="H9" s="44">
        <v>206113629</v>
      </c>
      <c r="I9" s="21">
        <f>IF(($E9=0),0,((($F9/$E9)-1)*100))</f>
        <v>9.404616939626553</v>
      </c>
      <c r="J9" s="22">
        <f>IF(($E9=0),0,(((($H9/$E9)^(1/3))-1)*100))</f>
        <v>5.9744790748526455</v>
      </c>
      <c r="K9" s="2"/>
    </row>
    <row r="10" spans="1:11" ht="12.75">
      <c r="A10" s="4" t="s">
        <v>17</v>
      </c>
      <c r="B10" s="20" t="s">
        <v>21</v>
      </c>
      <c r="C10" s="42">
        <v>540685817</v>
      </c>
      <c r="D10" s="42">
        <v>623147683</v>
      </c>
      <c r="E10" s="42">
        <v>624450185</v>
      </c>
      <c r="F10" s="42">
        <v>563851287</v>
      </c>
      <c r="G10" s="43">
        <v>591150437</v>
      </c>
      <c r="H10" s="44">
        <v>587057849</v>
      </c>
      <c r="I10" s="21">
        <f aca="true" t="shared" si="0" ref="I10:I33">IF(($E10=0),0,((($F10/$E10)-1)*100))</f>
        <v>-9.704360644876742</v>
      </c>
      <c r="J10" s="22">
        <f aca="true" t="shared" si="1" ref="J10:J33">IF(($E10=0),0,(((($H10/$E10)^(1/3))-1)*100))</f>
        <v>-2.0372352564614227</v>
      </c>
      <c r="K10" s="2"/>
    </row>
    <row r="11" spans="1:11" ht="12.75">
      <c r="A11" s="8" t="s">
        <v>17</v>
      </c>
      <c r="B11" s="23" t="s">
        <v>22</v>
      </c>
      <c r="C11" s="45">
        <v>875780612</v>
      </c>
      <c r="D11" s="45">
        <v>965762478</v>
      </c>
      <c r="E11" s="45">
        <v>942604301</v>
      </c>
      <c r="F11" s="45">
        <v>902488802</v>
      </c>
      <c r="G11" s="46">
        <v>944010729</v>
      </c>
      <c r="H11" s="47">
        <v>955443993</v>
      </c>
      <c r="I11" s="24">
        <f t="shared" si="0"/>
        <v>-4.255815399679575</v>
      </c>
      <c r="J11" s="25">
        <f t="shared" si="1"/>
        <v>0.45200411029371335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270831407</v>
      </c>
      <c r="D13" s="42">
        <v>269960083</v>
      </c>
      <c r="E13" s="42">
        <v>244934843</v>
      </c>
      <c r="F13" s="42">
        <v>260970750</v>
      </c>
      <c r="G13" s="43">
        <v>267006039</v>
      </c>
      <c r="H13" s="44">
        <v>275084783</v>
      </c>
      <c r="I13" s="21">
        <f t="shared" si="0"/>
        <v>6.547009320352193</v>
      </c>
      <c r="J13" s="22">
        <f t="shared" si="1"/>
        <v>3.945413785106</v>
      </c>
      <c r="K13" s="2"/>
    </row>
    <row r="14" spans="1:11" ht="12.75">
      <c r="A14" s="4" t="s">
        <v>17</v>
      </c>
      <c r="B14" s="20" t="s">
        <v>25</v>
      </c>
      <c r="C14" s="42">
        <v>194602817</v>
      </c>
      <c r="D14" s="42">
        <v>194602817</v>
      </c>
      <c r="E14" s="42">
        <v>219922889</v>
      </c>
      <c r="F14" s="42">
        <v>218876530</v>
      </c>
      <c r="G14" s="43">
        <v>227844206</v>
      </c>
      <c r="H14" s="44">
        <v>237643621</v>
      </c>
      <c r="I14" s="21">
        <f t="shared" si="0"/>
        <v>-0.4757844918998</v>
      </c>
      <c r="J14" s="22">
        <f t="shared" si="1"/>
        <v>2.6168257307077614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8000000</v>
      </c>
      <c r="D16" s="42">
        <v>30000000</v>
      </c>
      <c r="E16" s="42">
        <v>23302205</v>
      </c>
      <c r="F16" s="42">
        <v>20000000</v>
      </c>
      <c r="G16" s="43">
        <v>20840000</v>
      </c>
      <c r="H16" s="44">
        <v>21756960</v>
      </c>
      <c r="I16" s="21">
        <f t="shared" si="0"/>
        <v>-14.171212552631818</v>
      </c>
      <c r="J16" s="22">
        <f t="shared" si="1"/>
        <v>-2.261185986362002</v>
      </c>
      <c r="K16" s="2"/>
    </row>
    <row r="17" spans="1:11" ht="12.75">
      <c r="A17" s="4" t="s">
        <v>17</v>
      </c>
      <c r="B17" s="20" t="s">
        <v>27</v>
      </c>
      <c r="C17" s="42">
        <v>381543038</v>
      </c>
      <c r="D17" s="42">
        <v>422407028</v>
      </c>
      <c r="E17" s="42">
        <v>470554765</v>
      </c>
      <c r="F17" s="42">
        <v>356805551</v>
      </c>
      <c r="G17" s="43">
        <v>372063958</v>
      </c>
      <c r="H17" s="44">
        <v>386468827</v>
      </c>
      <c r="I17" s="28">
        <f t="shared" si="0"/>
        <v>-24.173427294907956</v>
      </c>
      <c r="J17" s="29">
        <f t="shared" si="1"/>
        <v>-6.35136940974772</v>
      </c>
      <c r="K17" s="2"/>
    </row>
    <row r="18" spans="1:11" ht="12.75">
      <c r="A18" s="4" t="s">
        <v>17</v>
      </c>
      <c r="B18" s="23" t="s">
        <v>28</v>
      </c>
      <c r="C18" s="45">
        <v>854977262</v>
      </c>
      <c r="D18" s="45">
        <v>916969928</v>
      </c>
      <c r="E18" s="45">
        <v>958714702</v>
      </c>
      <c r="F18" s="45">
        <v>856652831</v>
      </c>
      <c r="G18" s="46">
        <v>887754203</v>
      </c>
      <c r="H18" s="47">
        <v>920954191</v>
      </c>
      <c r="I18" s="24">
        <f t="shared" si="0"/>
        <v>-10.645697910659557</v>
      </c>
      <c r="J18" s="25">
        <f t="shared" si="1"/>
        <v>-1.330510690518305</v>
      </c>
      <c r="K18" s="2"/>
    </row>
    <row r="19" spans="1:11" ht="23.25" customHeight="1">
      <c r="A19" s="30" t="s">
        <v>17</v>
      </c>
      <c r="B19" s="31" t="s">
        <v>29</v>
      </c>
      <c r="C19" s="51">
        <v>20803350</v>
      </c>
      <c r="D19" s="51">
        <v>48792550</v>
      </c>
      <c r="E19" s="51">
        <v>-16110401</v>
      </c>
      <c r="F19" s="52">
        <v>45835971</v>
      </c>
      <c r="G19" s="53">
        <v>56256526</v>
      </c>
      <c r="H19" s="54">
        <v>34489802</v>
      </c>
      <c r="I19" s="32">
        <f t="shared" si="0"/>
        <v>-384.51167044197103</v>
      </c>
      <c r="J19" s="33">
        <f t="shared" si="1"/>
        <v>-228.88274685923875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1000000</v>
      </c>
      <c r="D23" s="42">
        <v>500000</v>
      </c>
      <c r="E23" s="42">
        <v>54935</v>
      </c>
      <c r="F23" s="42">
        <v>400000</v>
      </c>
      <c r="G23" s="43">
        <v>1458800</v>
      </c>
      <c r="H23" s="44">
        <v>1522987</v>
      </c>
      <c r="I23" s="37">
        <f t="shared" si="0"/>
        <v>628.1332483844544</v>
      </c>
      <c r="J23" s="22">
        <f t="shared" si="1"/>
        <v>202.65581495832646</v>
      </c>
      <c r="K23" s="2"/>
    </row>
    <row r="24" spans="1:11" ht="12.75">
      <c r="A24" s="8" t="s">
        <v>17</v>
      </c>
      <c r="B24" s="20" t="s">
        <v>33</v>
      </c>
      <c r="C24" s="42">
        <v>202495233</v>
      </c>
      <c r="D24" s="42">
        <v>252893855</v>
      </c>
      <c r="E24" s="42">
        <v>179858775</v>
      </c>
      <c r="F24" s="42">
        <v>234759872</v>
      </c>
      <c r="G24" s="43">
        <v>215961991</v>
      </c>
      <c r="H24" s="44">
        <v>241602172</v>
      </c>
      <c r="I24" s="37">
        <f t="shared" si="0"/>
        <v>30.524558504304288</v>
      </c>
      <c r="J24" s="22">
        <f t="shared" si="1"/>
        <v>10.337481735519027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203495233</v>
      </c>
      <c r="D26" s="45">
        <v>253393855</v>
      </c>
      <c r="E26" s="45">
        <v>179913710</v>
      </c>
      <c r="F26" s="45">
        <v>235159872</v>
      </c>
      <c r="G26" s="46">
        <v>217420791</v>
      </c>
      <c r="H26" s="47">
        <v>243125159</v>
      </c>
      <c r="I26" s="24">
        <f t="shared" si="0"/>
        <v>30.7070328325729</v>
      </c>
      <c r="J26" s="25">
        <f t="shared" si="1"/>
        <v>10.557586103740135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83272366</v>
      </c>
      <c r="D28" s="42">
        <v>108874715</v>
      </c>
      <c r="E28" s="42">
        <v>78154705</v>
      </c>
      <c r="F28" s="42">
        <v>120291152</v>
      </c>
      <c r="G28" s="43">
        <v>147309849</v>
      </c>
      <c r="H28" s="44">
        <v>120490000</v>
      </c>
      <c r="I28" s="37">
        <f t="shared" si="0"/>
        <v>53.914152705201815</v>
      </c>
      <c r="J28" s="22">
        <f t="shared" si="1"/>
        <v>15.522157728748365</v>
      </c>
      <c r="K28" s="2"/>
    </row>
    <row r="29" spans="1:11" ht="12.75">
      <c r="A29" s="8" t="s">
        <v>17</v>
      </c>
      <c r="B29" s="20" t="s">
        <v>38</v>
      </c>
      <c r="C29" s="42">
        <v>12265740</v>
      </c>
      <c r="D29" s="42">
        <v>16689580</v>
      </c>
      <c r="E29" s="42">
        <v>8665526</v>
      </c>
      <c r="F29" s="42">
        <v>12557370</v>
      </c>
      <c r="G29" s="43">
        <v>13680000</v>
      </c>
      <c r="H29" s="44">
        <v>0</v>
      </c>
      <c r="I29" s="37">
        <f t="shared" si="0"/>
        <v>44.91180339196952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60981783</v>
      </c>
      <c r="D31" s="42">
        <v>69268458</v>
      </c>
      <c r="E31" s="42">
        <v>54824260</v>
      </c>
      <c r="F31" s="42">
        <v>60000001</v>
      </c>
      <c r="G31" s="43">
        <v>34972142</v>
      </c>
      <c r="H31" s="44">
        <v>66450000</v>
      </c>
      <c r="I31" s="37">
        <f t="shared" si="0"/>
        <v>9.440603484661715</v>
      </c>
      <c r="J31" s="22">
        <f t="shared" si="1"/>
        <v>6.620505103454155</v>
      </c>
      <c r="K31" s="2"/>
    </row>
    <row r="32" spans="1:11" ht="12.75">
      <c r="A32" s="8" t="s">
        <v>17</v>
      </c>
      <c r="B32" s="20" t="s">
        <v>34</v>
      </c>
      <c r="C32" s="42">
        <v>46975344</v>
      </c>
      <c r="D32" s="42">
        <v>58561102</v>
      </c>
      <c r="E32" s="42">
        <v>38269219</v>
      </c>
      <c r="F32" s="42">
        <v>42311349</v>
      </c>
      <c r="G32" s="43">
        <v>21458800</v>
      </c>
      <c r="H32" s="44">
        <v>56185159</v>
      </c>
      <c r="I32" s="37">
        <f t="shared" si="0"/>
        <v>10.56235299706534</v>
      </c>
      <c r="J32" s="22">
        <f t="shared" si="1"/>
        <v>13.655556210111142</v>
      </c>
      <c r="K32" s="2"/>
    </row>
    <row r="33" spans="1:11" ht="13.5" thickBot="1">
      <c r="A33" s="8" t="s">
        <v>17</v>
      </c>
      <c r="B33" s="38" t="s">
        <v>41</v>
      </c>
      <c r="C33" s="58">
        <v>203495233</v>
      </c>
      <c r="D33" s="58">
        <v>253393855</v>
      </c>
      <c r="E33" s="58">
        <v>179913710</v>
      </c>
      <c r="F33" s="58">
        <v>235159872</v>
      </c>
      <c r="G33" s="59">
        <v>217420791</v>
      </c>
      <c r="H33" s="60">
        <v>243125159</v>
      </c>
      <c r="I33" s="39">
        <f t="shared" si="0"/>
        <v>30.7070328325729</v>
      </c>
      <c r="J33" s="40">
        <f t="shared" si="1"/>
        <v>10.557586103740135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21">
        <f>IF(($E8=0),0,((($F8/$E8)-1)*100))</f>
        <v>0</v>
      </c>
      <c r="J8" s="22">
        <f>IF(($E8=0),0,(((($H8/$E8)^(1/3))-1)*100))</f>
        <v>0</v>
      </c>
      <c r="K8" s="2"/>
    </row>
    <row r="9" spans="1:11" ht="12.75">
      <c r="A9" s="4" t="s">
        <v>17</v>
      </c>
      <c r="B9" s="20" t="s">
        <v>20</v>
      </c>
      <c r="C9" s="42">
        <v>0</v>
      </c>
      <c r="D9" s="42">
        <v>0</v>
      </c>
      <c r="E9" s="42">
        <v>0</v>
      </c>
      <c r="F9" s="42">
        <v>0</v>
      </c>
      <c r="G9" s="43">
        <v>0</v>
      </c>
      <c r="H9" s="44">
        <v>0</v>
      </c>
      <c r="I9" s="21">
        <f>IF(($E9=0),0,((($F9/$E9)-1)*100))</f>
        <v>0</v>
      </c>
      <c r="J9" s="22">
        <f>IF(($E9=0),0,(((($H9/$E9)^(1/3))-1)*100))</f>
        <v>0</v>
      </c>
      <c r="K9" s="2"/>
    </row>
    <row r="10" spans="1:11" ht="12.75">
      <c r="A10" s="4" t="s">
        <v>17</v>
      </c>
      <c r="B10" s="20" t="s">
        <v>21</v>
      </c>
      <c r="C10" s="42">
        <v>357422000</v>
      </c>
      <c r="D10" s="42">
        <v>378591000</v>
      </c>
      <c r="E10" s="42">
        <v>285759147</v>
      </c>
      <c r="F10" s="42">
        <v>372457000</v>
      </c>
      <c r="G10" s="43">
        <v>384683400</v>
      </c>
      <c r="H10" s="44">
        <v>394358444</v>
      </c>
      <c r="I10" s="21">
        <f aca="true" t="shared" si="0" ref="I10:I33">IF(($E10=0),0,((($F10/$E10)-1)*100))</f>
        <v>30.33948481096216</v>
      </c>
      <c r="J10" s="22">
        <f aca="true" t="shared" si="1" ref="J10:J33">IF(($E10=0),0,(((($H10/$E10)^(1/3))-1)*100))</f>
        <v>11.334646497067592</v>
      </c>
      <c r="K10" s="2"/>
    </row>
    <row r="11" spans="1:11" ht="12.75">
      <c r="A11" s="8" t="s">
        <v>17</v>
      </c>
      <c r="B11" s="23" t="s">
        <v>22</v>
      </c>
      <c r="C11" s="45">
        <v>357422000</v>
      </c>
      <c r="D11" s="45">
        <v>378591000</v>
      </c>
      <c r="E11" s="45">
        <v>285759147</v>
      </c>
      <c r="F11" s="45">
        <v>372457000</v>
      </c>
      <c r="G11" s="46">
        <v>384683400</v>
      </c>
      <c r="H11" s="47">
        <v>394358444</v>
      </c>
      <c r="I11" s="24">
        <f t="shared" si="0"/>
        <v>30.33948481096216</v>
      </c>
      <c r="J11" s="25">
        <f t="shared" si="1"/>
        <v>11.334646497067592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204094995</v>
      </c>
      <c r="D13" s="42">
        <v>204094998</v>
      </c>
      <c r="E13" s="42">
        <v>175683853</v>
      </c>
      <c r="F13" s="42">
        <v>224938081</v>
      </c>
      <c r="G13" s="43">
        <v>231937051</v>
      </c>
      <c r="H13" s="44">
        <v>244973275</v>
      </c>
      <c r="I13" s="21">
        <f t="shared" si="0"/>
        <v>28.035717090061762</v>
      </c>
      <c r="J13" s="22">
        <f t="shared" si="1"/>
        <v>11.719492334049896</v>
      </c>
      <c r="K13" s="2"/>
    </row>
    <row r="14" spans="1:11" ht="12.75">
      <c r="A14" s="4" t="s">
        <v>17</v>
      </c>
      <c r="B14" s="20" t="s">
        <v>25</v>
      </c>
      <c r="C14" s="42">
        <v>0</v>
      </c>
      <c r="D14" s="42">
        <v>0</v>
      </c>
      <c r="E14" s="42">
        <v>0</v>
      </c>
      <c r="F14" s="42">
        <v>0</v>
      </c>
      <c r="G14" s="43">
        <v>0</v>
      </c>
      <c r="H14" s="44">
        <v>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84142402</v>
      </c>
      <c r="D17" s="42">
        <v>97468489</v>
      </c>
      <c r="E17" s="42">
        <v>55677611</v>
      </c>
      <c r="F17" s="42">
        <v>117894919</v>
      </c>
      <c r="G17" s="43">
        <v>143154181</v>
      </c>
      <c r="H17" s="44">
        <v>123172543</v>
      </c>
      <c r="I17" s="28">
        <f t="shared" si="0"/>
        <v>111.74564943168987</v>
      </c>
      <c r="J17" s="29">
        <f t="shared" si="1"/>
        <v>30.30000683460552</v>
      </c>
      <c r="K17" s="2"/>
    </row>
    <row r="18" spans="1:11" ht="12.75">
      <c r="A18" s="4" t="s">
        <v>17</v>
      </c>
      <c r="B18" s="23" t="s">
        <v>28</v>
      </c>
      <c r="C18" s="45">
        <v>288237397</v>
      </c>
      <c r="D18" s="45">
        <v>301563487</v>
      </c>
      <c r="E18" s="45">
        <v>231361464</v>
      </c>
      <c r="F18" s="45">
        <v>342833000</v>
      </c>
      <c r="G18" s="46">
        <v>375091232</v>
      </c>
      <c r="H18" s="47">
        <v>368145818</v>
      </c>
      <c r="I18" s="24">
        <f t="shared" si="0"/>
        <v>48.18068405722051</v>
      </c>
      <c r="J18" s="25">
        <f t="shared" si="1"/>
        <v>16.746252611483435</v>
      </c>
      <c r="K18" s="2"/>
    </row>
    <row r="19" spans="1:11" ht="23.25" customHeight="1">
      <c r="A19" s="30" t="s">
        <v>17</v>
      </c>
      <c r="B19" s="31" t="s">
        <v>29</v>
      </c>
      <c r="C19" s="51">
        <v>69184603</v>
      </c>
      <c r="D19" s="51">
        <v>77027513</v>
      </c>
      <c r="E19" s="51">
        <v>54397683</v>
      </c>
      <c r="F19" s="52">
        <v>29624000</v>
      </c>
      <c r="G19" s="53">
        <v>9592168</v>
      </c>
      <c r="H19" s="54">
        <v>26212626</v>
      </c>
      <c r="I19" s="32">
        <f t="shared" si="0"/>
        <v>-45.54179816813153</v>
      </c>
      <c r="J19" s="33">
        <f t="shared" si="1"/>
        <v>-21.60108667041981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3003000</v>
      </c>
      <c r="D23" s="42">
        <v>5713225</v>
      </c>
      <c r="E23" s="42">
        <v>966664</v>
      </c>
      <c r="F23" s="42">
        <v>13393500</v>
      </c>
      <c r="G23" s="43">
        <v>7668960</v>
      </c>
      <c r="H23" s="44">
        <v>6154826</v>
      </c>
      <c r="I23" s="37">
        <f t="shared" si="0"/>
        <v>1285.538304933255</v>
      </c>
      <c r="J23" s="22">
        <f t="shared" si="1"/>
        <v>85.34466008235711</v>
      </c>
      <c r="K23" s="2"/>
    </row>
    <row r="24" spans="1:11" ht="12.75">
      <c r="A24" s="8" t="s">
        <v>17</v>
      </c>
      <c r="B24" s="20" t="s">
        <v>33</v>
      </c>
      <c r="C24" s="42">
        <v>0</v>
      </c>
      <c r="D24" s="42">
        <v>0</v>
      </c>
      <c r="E24" s="42">
        <v>0</v>
      </c>
      <c r="F24" s="42">
        <v>2416000</v>
      </c>
      <c r="G24" s="43">
        <v>2472000</v>
      </c>
      <c r="H24" s="44">
        <v>2538000</v>
      </c>
      <c r="I24" s="37">
        <f t="shared" si="0"/>
        <v>0</v>
      </c>
      <c r="J24" s="22">
        <f t="shared" si="1"/>
        <v>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3003000</v>
      </c>
      <c r="D26" s="45">
        <v>5713225</v>
      </c>
      <c r="E26" s="45">
        <v>966664</v>
      </c>
      <c r="F26" s="45">
        <v>15809500</v>
      </c>
      <c r="G26" s="46">
        <v>10140960</v>
      </c>
      <c r="H26" s="47">
        <v>8692826</v>
      </c>
      <c r="I26" s="24">
        <f t="shared" si="0"/>
        <v>1535.4700288828383</v>
      </c>
      <c r="J26" s="25">
        <f t="shared" si="1"/>
        <v>107.95138339124026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1100000</v>
      </c>
      <c r="E28" s="42">
        <v>598281</v>
      </c>
      <c r="F28" s="42">
        <v>0</v>
      </c>
      <c r="G28" s="43">
        <v>0</v>
      </c>
      <c r="H28" s="44">
        <v>0</v>
      </c>
      <c r="I28" s="37">
        <f t="shared" si="0"/>
        <v>-100</v>
      </c>
      <c r="J28" s="22">
        <f t="shared" si="1"/>
        <v>-100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0</v>
      </c>
      <c r="D31" s="42">
        <v>0</v>
      </c>
      <c r="E31" s="42">
        <v>0</v>
      </c>
      <c r="F31" s="42">
        <v>0</v>
      </c>
      <c r="G31" s="43">
        <v>0</v>
      </c>
      <c r="H31" s="44">
        <v>0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3003000</v>
      </c>
      <c r="D32" s="42">
        <v>4613225</v>
      </c>
      <c r="E32" s="42">
        <v>368383</v>
      </c>
      <c r="F32" s="42">
        <v>15809500</v>
      </c>
      <c r="G32" s="43">
        <v>10140960</v>
      </c>
      <c r="H32" s="44">
        <v>8692826</v>
      </c>
      <c r="I32" s="37">
        <f t="shared" si="0"/>
        <v>4191.593260275311</v>
      </c>
      <c r="J32" s="22">
        <f t="shared" si="1"/>
        <v>186.82728943291087</v>
      </c>
      <c r="K32" s="2"/>
    </row>
    <row r="33" spans="1:11" ht="13.5" thickBot="1">
      <c r="A33" s="8" t="s">
        <v>17</v>
      </c>
      <c r="B33" s="38" t="s">
        <v>41</v>
      </c>
      <c r="C33" s="58">
        <v>3003000</v>
      </c>
      <c r="D33" s="58">
        <v>5713225</v>
      </c>
      <c r="E33" s="58">
        <v>966664</v>
      </c>
      <c r="F33" s="58">
        <v>15809500</v>
      </c>
      <c r="G33" s="59">
        <v>10140960</v>
      </c>
      <c r="H33" s="60">
        <v>8692826</v>
      </c>
      <c r="I33" s="39">
        <f t="shared" si="0"/>
        <v>1535.4700288828383</v>
      </c>
      <c r="J33" s="40">
        <f t="shared" si="1"/>
        <v>107.95138339124026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48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24480254</v>
      </c>
      <c r="D8" s="42">
        <v>24480254</v>
      </c>
      <c r="E8" s="42">
        <v>319236</v>
      </c>
      <c r="F8" s="42">
        <v>8702778</v>
      </c>
      <c r="G8" s="43">
        <v>9068295</v>
      </c>
      <c r="H8" s="44">
        <v>9467300</v>
      </c>
      <c r="I8" s="21">
        <f>IF(($E8=0),0,((($F8/$E8)-1)*100))</f>
        <v>2626.126752621885</v>
      </c>
      <c r="J8" s="22">
        <f>IF(($E8=0),0,(((($H8/$E8)^(1/3))-1)*100))</f>
        <v>209.53143390765518</v>
      </c>
      <c r="K8" s="2"/>
    </row>
    <row r="9" spans="1:11" ht="12.75">
      <c r="A9" s="4" t="s">
        <v>17</v>
      </c>
      <c r="B9" s="20" t="s">
        <v>20</v>
      </c>
      <c r="C9" s="42">
        <v>0</v>
      </c>
      <c r="D9" s="42">
        <v>0</v>
      </c>
      <c r="E9" s="42">
        <v>252117</v>
      </c>
      <c r="F9" s="42">
        <v>172000</v>
      </c>
      <c r="G9" s="43">
        <v>186035</v>
      </c>
      <c r="H9" s="44">
        <v>178880</v>
      </c>
      <c r="I9" s="21">
        <f>IF(($E9=0),0,((($F9/$E9)-1)*100))</f>
        <v>-31.77770638235422</v>
      </c>
      <c r="J9" s="22">
        <f>IF(($E9=0),0,(((($H9/$E9)^(1/3))-1)*100))</f>
        <v>-10.809235774642357</v>
      </c>
      <c r="K9" s="2"/>
    </row>
    <row r="10" spans="1:11" ht="12.75">
      <c r="A10" s="4" t="s">
        <v>17</v>
      </c>
      <c r="B10" s="20" t="s">
        <v>21</v>
      </c>
      <c r="C10" s="42">
        <v>120250799</v>
      </c>
      <c r="D10" s="42">
        <v>169007104</v>
      </c>
      <c r="E10" s="42">
        <v>167977514</v>
      </c>
      <c r="F10" s="42">
        <v>149652991</v>
      </c>
      <c r="G10" s="43">
        <v>140038178</v>
      </c>
      <c r="H10" s="44">
        <v>136801553</v>
      </c>
      <c r="I10" s="21">
        <f aca="true" t="shared" si="0" ref="I10:I33">IF(($E10=0),0,((($F10/$E10)-1)*100))</f>
        <v>-10.908914272894886</v>
      </c>
      <c r="J10" s="22">
        <f aca="true" t="shared" si="1" ref="J10:J33">IF(($E10=0),0,(((($H10/$E10)^(1/3))-1)*100))</f>
        <v>-6.614390134078052</v>
      </c>
      <c r="K10" s="2"/>
    </row>
    <row r="11" spans="1:11" ht="12.75">
      <c r="A11" s="8" t="s">
        <v>17</v>
      </c>
      <c r="B11" s="23" t="s">
        <v>22</v>
      </c>
      <c r="C11" s="45">
        <v>144731053</v>
      </c>
      <c r="D11" s="45">
        <v>193487358</v>
      </c>
      <c r="E11" s="45">
        <v>168548867</v>
      </c>
      <c r="F11" s="45">
        <v>158527769</v>
      </c>
      <c r="G11" s="46">
        <v>149292508</v>
      </c>
      <c r="H11" s="47">
        <v>146447733</v>
      </c>
      <c r="I11" s="24">
        <f t="shared" si="0"/>
        <v>-5.945514899248772</v>
      </c>
      <c r="J11" s="25">
        <f t="shared" si="1"/>
        <v>-4.577174522608052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90470793</v>
      </c>
      <c r="D13" s="42">
        <v>91471187</v>
      </c>
      <c r="E13" s="42">
        <v>80247535</v>
      </c>
      <c r="F13" s="42">
        <v>98287493</v>
      </c>
      <c r="G13" s="43">
        <v>103641990</v>
      </c>
      <c r="H13" s="44">
        <v>109809274</v>
      </c>
      <c r="I13" s="21">
        <f t="shared" si="0"/>
        <v>22.48038896148026</v>
      </c>
      <c r="J13" s="22">
        <f t="shared" si="1"/>
        <v>11.020311053267173</v>
      </c>
      <c r="K13" s="2"/>
    </row>
    <row r="14" spans="1:11" ht="12.75">
      <c r="A14" s="4" t="s">
        <v>17</v>
      </c>
      <c r="B14" s="20" t="s">
        <v>25</v>
      </c>
      <c r="C14" s="42">
        <v>4200000</v>
      </c>
      <c r="D14" s="42">
        <v>4200000</v>
      </c>
      <c r="E14" s="42">
        <v>0</v>
      </c>
      <c r="F14" s="42">
        <v>4200000</v>
      </c>
      <c r="G14" s="43">
        <v>4410000</v>
      </c>
      <c r="H14" s="44">
        <v>4630500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21">
        <f t="shared" si="0"/>
        <v>0</v>
      </c>
      <c r="J16" s="22">
        <f t="shared" si="1"/>
        <v>0</v>
      </c>
      <c r="K16" s="2"/>
    </row>
    <row r="17" spans="1:11" ht="12.75">
      <c r="A17" s="4" t="s">
        <v>17</v>
      </c>
      <c r="B17" s="20" t="s">
        <v>27</v>
      </c>
      <c r="C17" s="42">
        <v>81099060</v>
      </c>
      <c r="D17" s="42">
        <v>83297167</v>
      </c>
      <c r="E17" s="42">
        <v>61907190</v>
      </c>
      <c r="F17" s="42">
        <v>93180624</v>
      </c>
      <c r="G17" s="43">
        <v>101449645</v>
      </c>
      <c r="H17" s="44">
        <v>98784423</v>
      </c>
      <c r="I17" s="28">
        <f t="shared" si="0"/>
        <v>50.51664273568224</v>
      </c>
      <c r="J17" s="29">
        <f t="shared" si="1"/>
        <v>16.855491197049343</v>
      </c>
      <c r="K17" s="2"/>
    </row>
    <row r="18" spans="1:11" ht="12.75">
      <c r="A18" s="4" t="s">
        <v>17</v>
      </c>
      <c r="B18" s="23" t="s">
        <v>28</v>
      </c>
      <c r="C18" s="45">
        <v>175769853</v>
      </c>
      <c r="D18" s="45">
        <v>178968354</v>
      </c>
      <c r="E18" s="45">
        <v>142154725</v>
      </c>
      <c r="F18" s="45">
        <v>195668117</v>
      </c>
      <c r="G18" s="46">
        <v>209501635</v>
      </c>
      <c r="H18" s="47">
        <v>213224197</v>
      </c>
      <c r="I18" s="24">
        <f t="shared" si="0"/>
        <v>37.64446943286619</v>
      </c>
      <c r="J18" s="25">
        <f t="shared" si="1"/>
        <v>14.470012260348252</v>
      </c>
      <c r="K18" s="2"/>
    </row>
    <row r="19" spans="1:11" ht="23.25" customHeight="1">
      <c r="A19" s="30" t="s">
        <v>17</v>
      </c>
      <c r="B19" s="31" t="s">
        <v>29</v>
      </c>
      <c r="C19" s="51">
        <v>-31038800</v>
      </c>
      <c r="D19" s="51">
        <v>14519004</v>
      </c>
      <c r="E19" s="51">
        <v>26394142</v>
      </c>
      <c r="F19" s="52">
        <v>-37140348</v>
      </c>
      <c r="G19" s="53">
        <v>-60209127</v>
      </c>
      <c r="H19" s="54">
        <v>-66776464</v>
      </c>
      <c r="I19" s="32">
        <f t="shared" si="0"/>
        <v>-240.71436002731215</v>
      </c>
      <c r="J19" s="33">
        <f t="shared" si="1"/>
        <v>-236.26112067341225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2248000</v>
      </c>
      <c r="D23" s="42">
        <v>20698000</v>
      </c>
      <c r="E23" s="42">
        <v>0</v>
      </c>
      <c r="F23" s="42">
        <v>4990000</v>
      </c>
      <c r="G23" s="43">
        <v>7023372</v>
      </c>
      <c r="H23" s="44">
        <v>3162461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28712800</v>
      </c>
      <c r="D24" s="42">
        <v>26762800</v>
      </c>
      <c r="E24" s="42">
        <v>35710849</v>
      </c>
      <c r="F24" s="42">
        <v>29352150</v>
      </c>
      <c r="G24" s="43">
        <v>0</v>
      </c>
      <c r="H24" s="44">
        <v>0</v>
      </c>
      <c r="I24" s="37">
        <f t="shared" si="0"/>
        <v>-17.806070642565796</v>
      </c>
      <c r="J24" s="22">
        <f t="shared" si="1"/>
        <v>-100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30960800</v>
      </c>
      <c r="D26" s="45">
        <v>47460800</v>
      </c>
      <c r="E26" s="45">
        <v>35710849</v>
      </c>
      <c r="F26" s="45">
        <v>34342150</v>
      </c>
      <c r="G26" s="46">
        <v>7023372</v>
      </c>
      <c r="H26" s="47">
        <v>3162461</v>
      </c>
      <c r="I26" s="24">
        <f t="shared" si="0"/>
        <v>-3.8327260155590293</v>
      </c>
      <c r="J26" s="25">
        <f t="shared" si="1"/>
        <v>-55.426678179987256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9459140</v>
      </c>
      <c r="F29" s="42">
        <v>0</v>
      </c>
      <c r="G29" s="43">
        <v>0</v>
      </c>
      <c r="H29" s="44">
        <v>0</v>
      </c>
      <c r="I29" s="37">
        <f t="shared" si="0"/>
        <v>-100</v>
      </c>
      <c r="J29" s="22">
        <f t="shared" si="1"/>
        <v>-100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12934400</v>
      </c>
      <c r="D31" s="42">
        <v>17934400</v>
      </c>
      <c r="E31" s="42">
        <v>17907158</v>
      </c>
      <c r="F31" s="42">
        <v>17750000</v>
      </c>
      <c r="G31" s="43">
        <v>0</v>
      </c>
      <c r="H31" s="44">
        <v>0</v>
      </c>
      <c r="I31" s="37">
        <f t="shared" si="0"/>
        <v>-0.8776267010097261</v>
      </c>
      <c r="J31" s="22">
        <f t="shared" si="1"/>
        <v>-100</v>
      </c>
      <c r="K31" s="2"/>
    </row>
    <row r="32" spans="1:11" ht="12.75">
      <c r="A32" s="8" t="s">
        <v>17</v>
      </c>
      <c r="B32" s="20" t="s">
        <v>34</v>
      </c>
      <c r="C32" s="42">
        <v>19806400</v>
      </c>
      <c r="D32" s="42">
        <v>35306400</v>
      </c>
      <c r="E32" s="42">
        <v>12195081</v>
      </c>
      <c r="F32" s="42">
        <v>16592150</v>
      </c>
      <c r="G32" s="43">
        <v>7023372</v>
      </c>
      <c r="H32" s="44">
        <v>3162461</v>
      </c>
      <c r="I32" s="37">
        <f t="shared" si="0"/>
        <v>36.05608687633972</v>
      </c>
      <c r="J32" s="22">
        <f t="shared" si="1"/>
        <v>-36.2304288468706</v>
      </c>
      <c r="K32" s="2"/>
    </row>
    <row r="33" spans="1:11" ht="13.5" thickBot="1">
      <c r="A33" s="8" t="s">
        <v>17</v>
      </c>
      <c r="B33" s="38" t="s">
        <v>41</v>
      </c>
      <c r="C33" s="58">
        <v>32740800</v>
      </c>
      <c r="D33" s="58">
        <v>53240800</v>
      </c>
      <c r="E33" s="58">
        <v>39561379</v>
      </c>
      <c r="F33" s="58">
        <v>34342150</v>
      </c>
      <c r="G33" s="59">
        <v>7023372</v>
      </c>
      <c r="H33" s="60">
        <v>3162461</v>
      </c>
      <c r="I33" s="39">
        <f t="shared" si="0"/>
        <v>-13.192737796121822</v>
      </c>
      <c r="J33" s="40">
        <f t="shared" si="1"/>
        <v>-56.92242449612041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0" customWidth="1"/>
    <col min="3" max="10" width="12.140625" style="0" customWidth="1"/>
  </cols>
  <sheetData>
    <row r="1" spans="1:11" ht="16.5">
      <c r="A1" s="1" t="s">
        <v>0</v>
      </c>
      <c r="B1" s="65" t="s">
        <v>1</v>
      </c>
      <c r="C1" s="65"/>
      <c r="D1" s="65"/>
      <c r="E1" s="65"/>
      <c r="F1" s="65"/>
      <c r="G1" s="65"/>
      <c r="H1" s="65"/>
      <c r="I1" s="65"/>
      <c r="J1" s="65"/>
      <c r="K1" s="2"/>
    </row>
    <row r="2" spans="1:11" ht="16.5" customHeight="1">
      <c r="A2" s="3" t="s">
        <v>0</v>
      </c>
      <c r="B2" s="66" t="s">
        <v>49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1" t="s">
        <v>0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6.5">
      <c r="A4" s="1" t="s">
        <v>0</v>
      </c>
      <c r="B4" s="66" t="s">
        <v>4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21" customHeight="1">
      <c r="A5" s="4" t="s">
        <v>0</v>
      </c>
      <c r="B5" s="5" t="s">
        <v>0</v>
      </c>
      <c r="C5" s="67" t="s">
        <v>5</v>
      </c>
      <c r="D5" s="68"/>
      <c r="E5" s="69"/>
      <c r="F5" s="6" t="s">
        <v>6</v>
      </c>
      <c r="G5" s="7" t="s">
        <v>7</v>
      </c>
      <c r="H5" s="7" t="s">
        <v>8</v>
      </c>
      <c r="I5" s="70" t="s">
        <v>9</v>
      </c>
      <c r="J5" s="71"/>
      <c r="K5" s="2"/>
    </row>
    <row r="6" spans="1:11" ht="23.25" customHeight="1">
      <c r="A6" s="8" t="s">
        <v>0</v>
      </c>
      <c r="B6" s="9" t="s">
        <v>10</v>
      </c>
      <c r="C6" s="10" t="s">
        <v>11</v>
      </c>
      <c r="D6" s="10" t="s">
        <v>12</v>
      </c>
      <c r="E6" s="10" t="s">
        <v>13</v>
      </c>
      <c r="F6" s="61" t="s">
        <v>14</v>
      </c>
      <c r="G6" s="62"/>
      <c r="H6" s="63"/>
      <c r="I6" s="11" t="s">
        <v>15</v>
      </c>
      <c r="J6" s="12" t="s">
        <v>16</v>
      </c>
      <c r="K6" s="2"/>
    </row>
    <row r="7" spans="1:11" ht="20.25" customHeight="1">
      <c r="A7" s="13" t="s">
        <v>17</v>
      </c>
      <c r="B7" s="14" t="s">
        <v>18</v>
      </c>
      <c r="C7" s="15"/>
      <c r="D7" s="15"/>
      <c r="E7" s="15"/>
      <c r="F7" s="15"/>
      <c r="G7" s="16"/>
      <c r="H7" s="17"/>
      <c r="I7" s="18"/>
      <c r="J7" s="19"/>
      <c r="K7" s="2"/>
    </row>
    <row r="8" spans="1:11" ht="12.75">
      <c r="A8" s="4" t="s">
        <v>17</v>
      </c>
      <c r="B8" s="20" t="s">
        <v>19</v>
      </c>
      <c r="C8" s="42">
        <v>33363048</v>
      </c>
      <c r="D8" s="42">
        <v>33363048</v>
      </c>
      <c r="E8" s="42">
        <v>27709877</v>
      </c>
      <c r="F8" s="42">
        <v>22648577</v>
      </c>
      <c r="G8" s="43">
        <v>23599818</v>
      </c>
      <c r="H8" s="44">
        <v>24638210</v>
      </c>
      <c r="I8" s="21">
        <f>IF(($E8=0),0,((($F8/$E8)-1)*100))</f>
        <v>-18.265328279876524</v>
      </c>
      <c r="J8" s="22">
        <f>IF(($E8=0),0,(((($H8/$E8)^(1/3))-1)*100))</f>
        <v>-3.840650183902794</v>
      </c>
      <c r="K8" s="2"/>
    </row>
    <row r="9" spans="1:11" ht="12.75">
      <c r="A9" s="4" t="s">
        <v>17</v>
      </c>
      <c r="B9" s="20" t="s">
        <v>20</v>
      </c>
      <c r="C9" s="42">
        <v>77676480</v>
      </c>
      <c r="D9" s="42">
        <v>77676480</v>
      </c>
      <c r="E9" s="42">
        <v>125993480</v>
      </c>
      <c r="F9" s="42">
        <v>121465479</v>
      </c>
      <c r="G9" s="43">
        <v>113317509</v>
      </c>
      <c r="H9" s="44">
        <v>112139620</v>
      </c>
      <c r="I9" s="21">
        <f>IF(($E9=0),0,((($F9/$E9)-1)*100))</f>
        <v>-3.5938375541337497</v>
      </c>
      <c r="J9" s="22">
        <f>IF(($E9=0),0,(((($H9/$E9)^(1/3))-1)*100))</f>
        <v>-3.8084322839430307</v>
      </c>
      <c r="K9" s="2"/>
    </row>
    <row r="10" spans="1:11" ht="12.75">
      <c r="A10" s="4" t="s">
        <v>17</v>
      </c>
      <c r="B10" s="20" t="s">
        <v>21</v>
      </c>
      <c r="C10" s="42">
        <v>160403185</v>
      </c>
      <c r="D10" s="42">
        <v>185343185</v>
      </c>
      <c r="E10" s="42">
        <v>183006659</v>
      </c>
      <c r="F10" s="42">
        <v>142023495</v>
      </c>
      <c r="G10" s="43">
        <v>145071671</v>
      </c>
      <c r="H10" s="44">
        <v>143105878</v>
      </c>
      <c r="I10" s="21">
        <f aca="true" t="shared" si="0" ref="I10:I33">IF(($E10=0),0,((($F10/$E10)-1)*100))</f>
        <v>-22.39435669933737</v>
      </c>
      <c r="J10" s="22">
        <f aca="true" t="shared" si="1" ref="J10:J33">IF(($E10=0),0,(((($H10/$E10)^(1/3))-1)*100))</f>
        <v>-7.870893339326191</v>
      </c>
      <c r="K10" s="2"/>
    </row>
    <row r="11" spans="1:11" ht="12.75">
      <c r="A11" s="8" t="s">
        <v>17</v>
      </c>
      <c r="B11" s="23" t="s">
        <v>22</v>
      </c>
      <c r="C11" s="45">
        <v>271442713</v>
      </c>
      <c r="D11" s="45">
        <v>296382713</v>
      </c>
      <c r="E11" s="45">
        <v>336710016</v>
      </c>
      <c r="F11" s="45">
        <v>286137551</v>
      </c>
      <c r="G11" s="46">
        <v>281988998</v>
      </c>
      <c r="H11" s="47">
        <v>279883708</v>
      </c>
      <c r="I11" s="24">
        <f t="shared" si="0"/>
        <v>-15.019590329026622</v>
      </c>
      <c r="J11" s="25">
        <f t="shared" si="1"/>
        <v>-5.9756092817256246</v>
      </c>
      <c r="K11" s="2"/>
    </row>
    <row r="12" spans="1:11" ht="21" customHeight="1">
      <c r="A12" s="8" t="s">
        <v>17</v>
      </c>
      <c r="B12" s="14" t="s">
        <v>23</v>
      </c>
      <c r="C12" s="48"/>
      <c r="D12" s="48"/>
      <c r="E12" s="48"/>
      <c r="F12" s="48"/>
      <c r="G12" s="49"/>
      <c r="H12" s="50"/>
      <c r="I12" s="26"/>
      <c r="J12" s="27"/>
      <c r="K12" s="2"/>
    </row>
    <row r="13" spans="1:11" ht="12.75">
      <c r="A13" s="4" t="s">
        <v>17</v>
      </c>
      <c r="B13" s="20" t="s">
        <v>24</v>
      </c>
      <c r="C13" s="42">
        <v>97767722</v>
      </c>
      <c r="D13" s="42">
        <v>97767722</v>
      </c>
      <c r="E13" s="42">
        <v>81628536</v>
      </c>
      <c r="F13" s="42">
        <v>98843846</v>
      </c>
      <c r="G13" s="43">
        <v>106037151</v>
      </c>
      <c r="H13" s="44">
        <v>112768015</v>
      </c>
      <c r="I13" s="21">
        <f t="shared" si="0"/>
        <v>21.08981839390087</v>
      </c>
      <c r="J13" s="22">
        <f t="shared" si="1"/>
        <v>11.373356776532662</v>
      </c>
      <c r="K13" s="2"/>
    </row>
    <row r="14" spans="1:11" ht="12.75">
      <c r="A14" s="4" t="s">
        <v>17</v>
      </c>
      <c r="B14" s="20" t="s">
        <v>25</v>
      </c>
      <c r="C14" s="42">
        <v>21725000</v>
      </c>
      <c r="D14" s="42">
        <v>21725000</v>
      </c>
      <c r="E14" s="42">
        <v>0</v>
      </c>
      <c r="F14" s="42">
        <v>62707000</v>
      </c>
      <c r="G14" s="43">
        <v>21725000</v>
      </c>
      <c r="H14" s="44">
        <v>21725000</v>
      </c>
      <c r="I14" s="21">
        <f t="shared" si="0"/>
        <v>0</v>
      </c>
      <c r="J14" s="22">
        <f t="shared" si="1"/>
        <v>0</v>
      </c>
      <c r="K14" s="2"/>
    </row>
    <row r="15" spans="1:11" ht="12.75" hidden="1">
      <c r="A15" s="4" t="s">
        <v>17</v>
      </c>
      <c r="B15" s="20" t="s">
        <v>17</v>
      </c>
      <c r="C15" s="42">
        <v>0</v>
      </c>
      <c r="D15" s="42">
        <v>0</v>
      </c>
      <c r="E15" s="42">
        <v>0</v>
      </c>
      <c r="F15" s="42">
        <v>0</v>
      </c>
      <c r="G15" s="43">
        <v>0</v>
      </c>
      <c r="H15" s="44">
        <v>0</v>
      </c>
      <c r="I15" s="21">
        <f t="shared" si="0"/>
        <v>0</v>
      </c>
      <c r="J15" s="22">
        <f t="shared" si="1"/>
        <v>0</v>
      </c>
      <c r="K15" s="2"/>
    </row>
    <row r="16" spans="1:11" ht="12.75">
      <c r="A16" s="4" t="s">
        <v>17</v>
      </c>
      <c r="B16" s="20" t="s">
        <v>26</v>
      </c>
      <c r="C16" s="42">
        <v>35800000</v>
      </c>
      <c r="D16" s="42">
        <v>35800000</v>
      </c>
      <c r="E16" s="42">
        <v>29116524</v>
      </c>
      <c r="F16" s="42">
        <v>48965110</v>
      </c>
      <c r="G16" s="43">
        <v>45487074</v>
      </c>
      <c r="H16" s="44">
        <v>47533992</v>
      </c>
      <c r="I16" s="21">
        <f t="shared" si="0"/>
        <v>68.16949028668395</v>
      </c>
      <c r="J16" s="22">
        <f t="shared" si="1"/>
        <v>17.74837456516152</v>
      </c>
      <c r="K16" s="2"/>
    </row>
    <row r="17" spans="1:11" ht="12.75">
      <c r="A17" s="4" t="s">
        <v>17</v>
      </c>
      <c r="B17" s="20" t="s">
        <v>27</v>
      </c>
      <c r="C17" s="42">
        <v>81967885</v>
      </c>
      <c r="D17" s="42">
        <v>81967885</v>
      </c>
      <c r="E17" s="42">
        <v>77499908</v>
      </c>
      <c r="F17" s="42">
        <v>68105317</v>
      </c>
      <c r="G17" s="43">
        <v>101196360</v>
      </c>
      <c r="H17" s="44">
        <v>105012776</v>
      </c>
      <c r="I17" s="28">
        <f t="shared" si="0"/>
        <v>-12.122067293292782</v>
      </c>
      <c r="J17" s="29">
        <f t="shared" si="1"/>
        <v>10.657363196850289</v>
      </c>
      <c r="K17" s="2"/>
    </row>
    <row r="18" spans="1:11" ht="12.75">
      <c r="A18" s="4" t="s">
        <v>17</v>
      </c>
      <c r="B18" s="23" t="s">
        <v>28</v>
      </c>
      <c r="C18" s="45">
        <v>237260607</v>
      </c>
      <c r="D18" s="45">
        <v>237260607</v>
      </c>
      <c r="E18" s="45">
        <v>188244968</v>
      </c>
      <c r="F18" s="45">
        <v>278621273</v>
      </c>
      <c r="G18" s="46">
        <v>274445585</v>
      </c>
      <c r="H18" s="47">
        <v>287039783</v>
      </c>
      <c r="I18" s="24">
        <f t="shared" si="0"/>
        <v>48.00994468016802</v>
      </c>
      <c r="J18" s="25">
        <f t="shared" si="1"/>
        <v>15.09935919203571</v>
      </c>
      <c r="K18" s="2"/>
    </row>
    <row r="19" spans="1:11" ht="23.25" customHeight="1">
      <c r="A19" s="30" t="s">
        <v>17</v>
      </c>
      <c r="B19" s="31" t="s">
        <v>29</v>
      </c>
      <c r="C19" s="51">
        <v>34182106</v>
      </c>
      <c r="D19" s="51">
        <v>59122106</v>
      </c>
      <c r="E19" s="51">
        <v>148465048</v>
      </c>
      <c r="F19" s="52">
        <v>7516278</v>
      </c>
      <c r="G19" s="53">
        <v>7543413</v>
      </c>
      <c r="H19" s="54">
        <v>-7156075</v>
      </c>
      <c r="I19" s="32">
        <f t="shared" si="0"/>
        <v>-94.93734175063211</v>
      </c>
      <c r="J19" s="33">
        <f t="shared" si="1"/>
        <v>-136.39291866615648</v>
      </c>
      <c r="K19" s="2"/>
    </row>
    <row r="20" spans="1:11" ht="12.75">
      <c r="A20" s="4" t="s">
        <v>17</v>
      </c>
      <c r="B20" s="34" t="s">
        <v>17</v>
      </c>
      <c r="C20" s="48"/>
      <c r="D20" s="48"/>
      <c r="E20" s="48"/>
      <c r="F20" s="48"/>
      <c r="G20" s="49"/>
      <c r="H20" s="50"/>
      <c r="I20" s="26"/>
      <c r="J20" s="27"/>
      <c r="K20" s="2"/>
    </row>
    <row r="21" spans="1:11" ht="23.25" customHeight="1">
      <c r="A21" s="13" t="s">
        <v>17</v>
      </c>
      <c r="B21" s="31" t="s">
        <v>30</v>
      </c>
      <c r="C21" s="55"/>
      <c r="D21" s="55"/>
      <c r="E21" s="55"/>
      <c r="F21" s="55"/>
      <c r="G21" s="56"/>
      <c r="H21" s="57"/>
      <c r="I21" s="35"/>
      <c r="J21" s="36"/>
      <c r="K21" s="2"/>
    </row>
    <row r="22" spans="1:11" ht="12.75">
      <c r="A22" s="4" t="s">
        <v>17</v>
      </c>
      <c r="B22" s="20" t="s">
        <v>31</v>
      </c>
      <c r="C22" s="42">
        <v>0</v>
      </c>
      <c r="D22" s="42">
        <v>0</v>
      </c>
      <c r="E22" s="42">
        <v>0</v>
      </c>
      <c r="F22" s="42">
        <v>0</v>
      </c>
      <c r="G22" s="43">
        <v>0</v>
      </c>
      <c r="H22" s="44">
        <v>0</v>
      </c>
      <c r="I22" s="37">
        <f t="shared" si="0"/>
        <v>0</v>
      </c>
      <c r="J22" s="22">
        <f t="shared" si="1"/>
        <v>0</v>
      </c>
      <c r="K22" s="2"/>
    </row>
    <row r="23" spans="1:11" ht="12.75">
      <c r="A23" s="8" t="s">
        <v>17</v>
      </c>
      <c r="B23" s="20" t="s">
        <v>32</v>
      </c>
      <c r="C23" s="42">
        <v>0</v>
      </c>
      <c r="D23" s="42">
        <v>0</v>
      </c>
      <c r="E23" s="42">
        <v>0</v>
      </c>
      <c r="F23" s="42">
        <v>0</v>
      </c>
      <c r="G23" s="43">
        <v>0</v>
      </c>
      <c r="H23" s="44">
        <v>0</v>
      </c>
      <c r="I23" s="37">
        <f t="shared" si="0"/>
        <v>0</v>
      </c>
      <c r="J23" s="22">
        <f t="shared" si="1"/>
        <v>0</v>
      </c>
      <c r="K23" s="2"/>
    </row>
    <row r="24" spans="1:11" ht="12.75">
      <c r="A24" s="8" t="s">
        <v>17</v>
      </c>
      <c r="B24" s="20" t="s">
        <v>33</v>
      </c>
      <c r="C24" s="42">
        <v>1</v>
      </c>
      <c r="D24" s="42">
        <v>39600001</v>
      </c>
      <c r="E24" s="42">
        <v>0</v>
      </c>
      <c r="F24" s="42">
        <v>29475581</v>
      </c>
      <c r="G24" s="43">
        <v>33009997</v>
      </c>
      <c r="H24" s="44">
        <v>34352004</v>
      </c>
      <c r="I24" s="37">
        <f t="shared" si="0"/>
        <v>0</v>
      </c>
      <c r="J24" s="22">
        <f t="shared" si="1"/>
        <v>0</v>
      </c>
      <c r="K24" s="2"/>
    </row>
    <row r="25" spans="1:11" ht="12.75">
      <c r="A25" s="8" t="s">
        <v>17</v>
      </c>
      <c r="B25" s="20" t="s">
        <v>34</v>
      </c>
      <c r="C25" s="42"/>
      <c r="D25" s="42"/>
      <c r="E25" s="42"/>
      <c r="F25" s="42"/>
      <c r="G25" s="43"/>
      <c r="H25" s="44"/>
      <c r="I25" s="37">
        <f t="shared" si="0"/>
        <v>0</v>
      </c>
      <c r="J25" s="22">
        <f t="shared" si="1"/>
        <v>0</v>
      </c>
      <c r="K25" s="2"/>
    </row>
    <row r="26" spans="1:11" ht="12.75">
      <c r="A26" s="8" t="s">
        <v>17</v>
      </c>
      <c r="B26" s="23" t="s">
        <v>35</v>
      </c>
      <c r="C26" s="45">
        <v>1</v>
      </c>
      <c r="D26" s="45">
        <v>39600001</v>
      </c>
      <c r="E26" s="45">
        <v>0</v>
      </c>
      <c r="F26" s="45">
        <v>29475581</v>
      </c>
      <c r="G26" s="46">
        <v>33009997</v>
      </c>
      <c r="H26" s="47">
        <v>34352004</v>
      </c>
      <c r="I26" s="24">
        <f t="shared" si="0"/>
        <v>0</v>
      </c>
      <c r="J26" s="25">
        <f t="shared" si="1"/>
        <v>0</v>
      </c>
      <c r="K26" s="2"/>
    </row>
    <row r="27" spans="1:11" ht="21" customHeight="1">
      <c r="A27" s="13" t="s">
        <v>17</v>
      </c>
      <c r="B27" s="31" t="s">
        <v>36</v>
      </c>
      <c r="C27" s="55"/>
      <c r="D27" s="55"/>
      <c r="E27" s="55"/>
      <c r="F27" s="55"/>
      <c r="G27" s="56"/>
      <c r="H27" s="57"/>
      <c r="I27" s="35"/>
      <c r="J27" s="36"/>
      <c r="K27" s="2"/>
    </row>
    <row r="28" spans="1:11" ht="12.75">
      <c r="A28" s="4" t="s">
        <v>17</v>
      </c>
      <c r="B28" s="20" t="s">
        <v>37</v>
      </c>
      <c r="C28" s="42">
        <v>0</v>
      </c>
      <c r="D28" s="42">
        <v>0</v>
      </c>
      <c r="E28" s="42">
        <v>0</v>
      </c>
      <c r="F28" s="42">
        <v>0</v>
      </c>
      <c r="G28" s="43">
        <v>0</v>
      </c>
      <c r="H28" s="44">
        <v>0</v>
      </c>
      <c r="I28" s="37">
        <f t="shared" si="0"/>
        <v>0</v>
      </c>
      <c r="J28" s="22">
        <f t="shared" si="1"/>
        <v>0</v>
      </c>
      <c r="K28" s="2"/>
    </row>
    <row r="29" spans="1:11" ht="12.75">
      <c r="A29" s="8" t="s">
        <v>17</v>
      </c>
      <c r="B29" s="20" t="s">
        <v>38</v>
      </c>
      <c r="C29" s="42">
        <v>0</v>
      </c>
      <c r="D29" s="42">
        <v>0</v>
      </c>
      <c r="E29" s="42">
        <v>0</v>
      </c>
      <c r="F29" s="42">
        <v>0</v>
      </c>
      <c r="G29" s="43">
        <v>0</v>
      </c>
      <c r="H29" s="44">
        <v>0</v>
      </c>
      <c r="I29" s="37">
        <f t="shared" si="0"/>
        <v>0</v>
      </c>
      <c r="J29" s="22">
        <f t="shared" si="1"/>
        <v>0</v>
      </c>
      <c r="K29" s="2"/>
    </row>
    <row r="30" spans="1:11" ht="12.75">
      <c r="A30" s="8" t="s">
        <v>17</v>
      </c>
      <c r="B30" s="20" t="s">
        <v>39</v>
      </c>
      <c r="C30" s="42">
        <v>0</v>
      </c>
      <c r="D30" s="42">
        <v>0</v>
      </c>
      <c r="E30" s="42">
        <v>0</v>
      </c>
      <c r="F30" s="42">
        <v>0</v>
      </c>
      <c r="G30" s="43">
        <v>0</v>
      </c>
      <c r="H30" s="44">
        <v>0</v>
      </c>
      <c r="I30" s="37">
        <f t="shared" si="0"/>
        <v>0</v>
      </c>
      <c r="J30" s="22">
        <f t="shared" si="1"/>
        <v>0</v>
      </c>
      <c r="K30" s="2"/>
    </row>
    <row r="31" spans="1:11" ht="12.75">
      <c r="A31" s="8" t="s">
        <v>17</v>
      </c>
      <c r="B31" s="20" t="s">
        <v>40</v>
      </c>
      <c r="C31" s="42">
        <v>1</v>
      </c>
      <c r="D31" s="42">
        <v>28000001</v>
      </c>
      <c r="E31" s="42">
        <v>0</v>
      </c>
      <c r="F31" s="42">
        <v>4890816</v>
      </c>
      <c r="G31" s="43">
        <v>5501667</v>
      </c>
      <c r="H31" s="44">
        <v>5725334</v>
      </c>
      <c r="I31" s="37">
        <f t="shared" si="0"/>
        <v>0</v>
      </c>
      <c r="J31" s="22">
        <f t="shared" si="1"/>
        <v>0</v>
      </c>
      <c r="K31" s="2"/>
    </row>
    <row r="32" spans="1:11" ht="12.75">
      <c r="A32" s="8" t="s">
        <v>17</v>
      </c>
      <c r="B32" s="20" t="s">
        <v>34</v>
      </c>
      <c r="C32" s="42">
        <v>0</v>
      </c>
      <c r="D32" s="42">
        <v>11600000</v>
      </c>
      <c r="E32" s="42">
        <v>0</v>
      </c>
      <c r="F32" s="42">
        <v>24584765</v>
      </c>
      <c r="G32" s="43">
        <v>27508330</v>
      </c>
      <c r="H32" s="44">
        <v>28626670</v>
      </c>
      <c r="I32" s="37">
        <f t="shared" si="0"/>
        <v>0</v>
      </c>
      <c r="J32" s="22">
        <f t="shared" si="1"/>
        <v>0</v>
      </c>
      <c r="K32" s="2"/>
    </row>
    <row r="33" spans="1:11" ht="13.5" thickBot="1">
      <c r="A33" s="8" t="s">
        <v>17</v>
      </c>
      <c r="B33" s="38" t="s">
        <v>41</v>
      </c>
      <c r="C33" s="58">
        <v>1</v>
      </c>
      <c r="D33" s="58">
        <v>39600001</v>
      </c>
      <c r="E33" s="58">
        <v>0</v>
      </c>
      <c r="F33" s="58">
        <v>29475581</v>
      </c>
      <c r="G33" s="59">
        <v>33009997</v>
      </c>
      <c r="H33" s="60">
        <v>34352004</v>
      </c>
      <c r="I33" s="39">
        <f t="shared" si="0"/>
        <v>0</v>
      </c>
      <c r="J33" s="40">
        <f t="shared" si="1"/>
        <v>0</v>
      </c>
      <c r="K33" s="2"/>
    </row>
    <row r="34" spans="1:11" ht="13.5" customHeight="1">
      <c r="A34" s="41" t="s">
        <v>0</v>
      </c>
      <c r="B34" s="64" t="s">
        <v>42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F6:H6"/>
    <mergeCell ref="B34:K34"/>
    <mergeCell ref="B1:J1"/>
    <mergeCell ref="B2:K2"/>
    <mergeCell ref="B3:K3"/>
    <mergeCell ref="B4:K4"/>
    <mergeCell ref="C5:E5"/>
    <mergeCell ref="I5:J5"/>
  </mergeCells>
  <printOptions horizontalCentered="1"/>
  <pageMargins left="0.75" right="0.75" top="0.5" bottom="0.5" header="0.5" footer="0.5"/>
  <pageSetup horizontalDpi="600" verticalDpi="6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2021-08-30T16:08:10Z</dcterms:created>
  <dcterms:modified xsi:type="dcterms:W3CDTF">2021-08-30T16:09:07Z</dcterms:modified>
  <cp:category/>
  <cp:version/>
  <cp:contentType/>
  <cp:contentStatus/>
</cp:coreProperties>
</file>